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4-1" sheetId="1" r:id="rId1"/>
    <sheet name="4-2" sheetId="2" r:id="rId2"/>
    <sheet name="бюдж-розв" sheetId="3" r:id="rId3"/>
  </sheets>
  <definedNames>
    <definedName name="_xlnm.Print_Area" localSheetId="0">'4-1'!$A$1:$T$48</definedName>
    <definedName name="_xlnm.Print_Area" localSheetId="1">'4-2'!$A$1:$R$47</definedName>
    <definedName name="_xlnm.Print_Area" localSheetId="2">'бюдж-розв'!$A$1:$R$49</definedName>
  </definedNames>
  <calcPr fullCalcOnLoad="1"/>
</workbook>
</file>

<file path=xl/sharedStrings.xml><?xml version="1.0" encoding="utf-8"?>
<sst xmlns="http://schemas.openxmlformats.org/spreadsheetml/2006/main" count="201" uniqueCount="74">
  <si>
    <t>Назва закладів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</si>
  <si>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</si>
  <si>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</si>
  <si>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</si>
  <si>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</si>
  <si>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Тернопільське обласне комунальне спеціалізоване територіальне медичне об'єднання «Фтизіатрія»: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</si>
  <si>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</si>
  <si>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</si>
  <si>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</si>
  <si>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</si>
  <si>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</si>
  <si>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</si>
  <si>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</si>
  <si>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</si>
  <si>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</si>
  <si>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</si>
  <si>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</si>
  <si>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</si>
  <si>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</si>
  <si>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Заліщицький комунальний обласний госпіталь інвалідів війни та реабілітованих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</si>
  <si>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</si>
  <si>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</si>
  <si>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</si>
  <si>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</si>
  <si>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</si>
  <si>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</si>
  <si>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</si>
  <si>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</si>
  <si>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</si>
  <si>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</si>
  <si>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</si>
  <si>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</si>
  <si>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</si>
  <si>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Обласна організація Товариства Червоного Хреста України</t>
  </si>
  <si>
    <t>КУТОР "Служба технічного нагляду за будівництвом та кап.ремонтом"</t>
  </si>
  <si>
    <t>Департамент охорони здоров'я (заходи післядипломної освіти)</t>
  </si>
  <si>
    <t>витратні матеріали для інгаляційної анестезії (субвенція)</t>
  </si>
  <si>
    <t>гепатити</t>
  </si>
  <si>
    <t>бланкова продукція лікування хворих за межами області</t>
  </si>
  <si>
    <t>імунопрофілактика</t>
  </si>
  <si>
    <t>інсуліни</t>
  </si>
  <si>
    <t>Заробітна плата</t>
  </si>
  <si>
    <t>Нарахування на зарплату</t>
  </si>
  <si>
    <t>в.т.ч. від оренди майна</t>
  </si>
  <si>
    <t>Капітальні видатки</t>
  </si>
  <si>
    <t>Інші видатки</t>
  </si>
  <si>
    <t>Предмети, матеріали….</t>
  </si>
  <si>
    <t>Медикаменти</t>
  </si>
  <si>
    <t>Продукти харчування</t>
  </si>
  <si>
    <t>Оплата послуг</t>
  </si>
  <si>
    <t>Відрядження</t>
  </si>
  <si>
    <t>Теплопостачання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</si>
  <si>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</si>
  <si>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</si>
  <si>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</si>
  <si>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</si>
  <si>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КУТОР "Тернопільська обласна лікарня "Хоспіс"</t>
  </si>
  <si>
    <t>КУ ТОР “Тернопільська обласна дитяча клінічна лікарня”</t>
  </si>
  <si>
    <t>150101</t>
  </si>
  <si>
    <t>2. Звіт про касові видатки від власних надходжень бюджетних установ за 1 квартал 2017 року</t>
  </si>
  <si>
    <t>Кількість штатних одиниць на 01.04.17 р.</t>
  </si>
  <si>
    <t>Надходження за 1 квартал 2017 року</t>
  </si>
  <si>
    <t>Касові видатки за 1 квартал 2017 року</t>
  </si>
  <si>
    <t>1414060</t>
  </si>
  <si>
    <t>1412030</t>
  </si>
  <si>
    <t>Код програмної класифікації</t>
  </si>
  <si>
    <t>Обсяги асигнувань від плати за послуги, що надаються бюджетними установами в тому числі по кодах економічної класифікації видатків</t>
  </si>
  <si>
    <t>Обсяги асигнувань від благодійних внесків, грантів та дарунків в тому числі по кодах економічної класифікації видатків</t>
  </si>
  <si>
    <t>2. Звіт про використання коштів отриманих від надходження благодійних внесків, грантів та дарунків за 1 квартал 2017 року</t>
  </si>
  <si>
    <t>Затверджено на 2017 рік</t>
  </si>
  <si>
    <t>2. Звіт про використання коштів отриманих за іншими джерелами власних надходжень cпеціального фонду  в т.ч бюджет розвитку за 1 квартал 2017 року</t>
  </si>
  <si>
    <t>Обсяги асигнувань отриманих за іншим джерелами власних надходжень, в т.ч. бюджет розвитку в тому числі по кодах економічної класифікації видатків</t>
  </si>
  <si>
    <t>звіт</t>
  </si>
  <si>
    <t>Управління охорони здоров'я (заходи післядипломної освіти)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</si>
</sst>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justify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35" fillId="0" borderId="14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Normal="50" zoomScaleSheetLayoutView="10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4" sqref="G44"/>
    </sheetView>
  </sheetViews>
  <sheetFormatPr defaultColWidth="9.140625" defaultRowHeight="15"/>
  <cols>
    <col min="1" max="1" width="8.00390625" style="0" customWidth="1"/>
    <col min="2" max="2" width="20.00390625" style="25" customWidth="1"/>
    <col min="3" max="4" width="12.00390625" style="0" customWidth="1"/>
    <col min="5" max="5" width="11.140625" style="0" customWidth="1"/>
    <col min="7" max="7" width="11.421875" style="0" customWidth="1"/>
    <col min="9" max="9" width="11.140625" style="0" customWidth="1"/>
    <col min="10" max="10" width="9.7109375" style="0" customWidth="1"/>
    <col min="11" max="11" width="10.8515625" style="0" customWidth="1"/>
    <col min="13" max="13" width="11.28125" style="0" customWidth="1"/>
    <col min="14" max="14" width="11.7109375" style="0" customWidth="1"/>
    <col min="15" max="15" width="11.57421875" style="0" customWidth="1"/>
    <col min="17" max="17" width="11.7109375" style="0" customWidth="1"/>
    <col min="19" max="19" width="11.00390625" style="0" customWidth="1"/>
  </cols>
  <sheetData>
    <row r="1" spans="2:20" ht="18.75">
      <c r="B1" s="56" t="s">
        <v>59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0" ht="19.5" thickBot="1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thickBot="1">
      <c r="A3" s="60" t="s">
        <v>65</v>
      </c>
      <c r="B3" s="63" t="s">
        <v>0</v>
      </c>
      <c r="C3" s="60" t="s">
        <v>60</v>
      </c>
      <c r="D3" s="72" t="s">
        <v>61</v>
      </c>
      <c r="E3" s="75" t="s">
        <v>43</v>
      </c>
      <c r="F3" s="75" t="s">
        <v>62</v>
      </c>
      <c r="G3" s="69" t="s">
        <v>66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1:20" ht="15.75" customHeight="1" thickBot="1">
      <c r="A4" s="61"/>
      <c r="B4" s="64"/>
      <c r="C4" s="61"/>
      <c r="D4" s="73"/>
      <c r="E4" s="76"/>
      <c r="F4" s="76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75" customHeight="1" thickBot="1">
      <c r="A5" s="62"/>
      <c r="B5" s="65"/>
      <c r="C5" s="62"/>
      <c r="D5" s="74"/>
      <c r="E5" s="77"/>
      <c r="F5" s="77"/>
      <c r="G5" s="3" t="s">
        <v>41</v>
      </c>
      <c r="H5" s="3" t="s">
        <v>42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45</v>
      </c>
      <c r="T5" s="3" t="s">
        <v>44</v>
      </c>
    </row>
    <row r="6" spans="1:20" ht="24">
      <c r="A6" s="4">
        <v>1412010</v>
      </c>
      <c r="B6" s="18" t="s">
        <v>1</v>
      </c>
      <c r="C6" s="36">
        <v>6.25</v>
      </c>
      <c r="D6" s="27">
        <v>387.33</v>
      </c>
      <c r="E6" s="26">
        <v>49.02</v>
      </c>
      <c r="F6" s="26">
        <f aca="true" t="shared" si="0" ref="F6:F45">SUM(G6:T6)</f>
        <v>215.62</v>
      </c>
      <c r="G6" s="26">
        <v>44.6</v>
      </c>
      <c r="H6" s="26">
        <v>12.09</v>
      </c>
      <c r="I6" s="26">
        <v>28.81</v>
      </c>
      <c r="J6" s="26"/>
      <c r="K6" s="26"/>
      <c r="L6" s="26">
        <v>11.66</v>
      </c>
      <c r="M6" s="26"/>
      <c r="N6" s="26">
        <v>11.54</v>
      </c>
      <c r="O6" s="26">
        <v>0.7</v>
      </c>
      <c r="P6" s="26">
        <v>2.62</v>
      </c>
      <c r="Q6" s="26">
        <v>0.03</v>
      </c>
      <c r="R6" s="26"/>
      <c r="S6" s="26">
        <v>62.04</v>
      </c>
      <c r="T6" s="26">
        <v>41.53</v>
      </c>
    </row>
    <row r="7" spans="1:20" ht="36">
      <c r="A7" s="5">
        <v>1412010</v>
      </c>
      <c r="B7" s="19" t="s">
        <v>57</v>
      </c>
      <c r="C7" s="37">
        <v>0</v>
      </c>
      <c r="D7" s="27">
        <v>33.15</v>
      </c>
      <c r="E7" s="26">
        <v>23.97</v>
      </c>
      <c r="F7" s="26">
        <f t="shared" si="0"/>
        <v>12.97</v>
      </c>
      <c r="G7" s="28">
        <v>0.97</v>
      </c>
      <c r="H7" s="28">
        <v>0.21</v>
      </c>
      <c r="I7" s="28">
        <v>8.13</v>
      </c>
      <c r="J7" s="28"/>
      <c r="K7" s="28"/>
      <c r="L7" s="28">
        <v>1.39</v>
      </c>
      <c r="M7" s="28"/>
      <c r="N7" s="28"/>
      <c r="O7" s="28"/>
      <c r="P7" s="28"/>
      <c r="Q7" s="28"/>
      <c r="R7" s="28"/>
      <c r="S7" s="28">
        <f>2.17+0.1</f>
        <v>2.27</v>
      </c>
      <c r="T7" s="28"/>
    </row>
    <row r="8" spans="1:20" ht="48">
      <c r="A8" s="5">
        <v>1412030</v>
      </c>
      <c r="B8" s="19" t="s">
        <v>2</v>
      </c>
      <c r="C8" s="37">
        <v>39.5</v>
      </c>
      <c r="D8" s="27">
        <v>565.9</v>
      </c>
      <c r="E8" s="26">
        <v>144.27</v>
      </c>
      <c r="F8" s="26">
        <f t="shared" si="0"/>
        <v>465.12999999999994</v>
      </c>
      <c r="G8" s="28">
        <v>144.7</v>
      </c>
      <c r="H8" s="28">
        <v>30.38</v>
      </c>
      <c r="I8" s="28">
        <v>36.54</v>
      </c>
      <c r="J8" s="28">
        <v>8.28</v>
      </c>
      <c r="K8" s="28"/>
      <c r="L8" s="28">
        <v>94.46</v>
      </c>
      <c r="M8" s="28"/>
      <c r="N8" s="28">
        <v>18</v>
      </c>
      <c r="O8" s="28">
        <v>4.92</v>
      </c>
      <c r="P8" s="28">
        <v>29.28</v>
      </c>
      <c r="Q8" s="28">
        <v>1</v>
      </c>
      <c r="R8" s="28">
        <v>0</v>
      </c>
      <c r="S8" s="28">
        <f>6.32+69.45</f>
        <v>75.77000000000001</v>
      </c>
      <c r="T8" s="28">
        <v>21.8</v>
      </c>
    </row>
    <row r="9" spans="1:20" ht="48">
      <c r="A9" s="5">
        <v>1412030</v>
      </c>
      <c r="B9" s="19" t="s">
        <v>3</v>
      </c>
      <c r="C9" s="37">
        <v>0</v>
      </c>
      <c r="D9" s="27">
        <v>23.1</v>
      </c>
      <c r="E9" s="26">
        <v>23</v>
      </c>
      <c r="F9" s="26">
        <f t="shared" si="0"/>
        <v>0.5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v>0.5</v>
      </c>
      <c r="T9" s="28"/>
    </row>
    <row r="10" spans="1:20" ht="60">
      <c r="A10" s="5">
        <v>1412050</v>
      </c>
      <c r="B10" s="19" t="s">
        <v>4</v>
      </c>
      <c r="C10" s="37">
        <v>0</v>
      </c>
      <c r="D10" s="27">
        <v>8</v>
      </c>
      <c r="E10" s="26">
        <v>0</v>
      </c>
      <c r="F10" s="26">
        <f t="shared" si="0"/>
        <v>7.05</v>
      </c>
      <c r="G10" s="28">
        <v>5.79</v>
      </c>
      <c r="H10" s="28">
        <v>1.26</v>
      </c>
      <c r="I10" s="28"/>
      <c r="J10" s="28"/>
      <c r="K10" s="28"/>
      <c r="L10" s="28">
        <v>0</v>
      </c>
      <c r="M10" s="28"/>
      <c r="N10" s="28"/>
      <c r="O10" s="28"/>
      <c r="P10" s="28"/>
      <c r="Q10" s="28"/>
      <c r="R10" s="28"/>
      <c r="S10" s="28"/>
      <c r="T10" s="28"/>
    </row>
    <row r="11" spans="1:20" ht="60.75">
      <c r="A11" s="5">
        <v>1412020</v>
      </c>
      <c r="B11" s="20" t="s">
        <v>5</v>
      </c>
      <c r="C11" s="37">
        <v>0</v>
      </c>
      <c r="D11" s="27">
        <v>6.6</v>
      </c>
      <c r="E11" s="26"/>
      <c r="F11" s="26">
        <f t="shared" si="0"/>
        <v>1</v>
      </c>
      <c r="G11" s="28"/>
      <c r="H11" s="28"/>
      <c r="I11" s="28">
        <v>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48.75">
      <c r="A12" s="5">
        <v>1412030</v>
      </c>
      <c r="B12" s="21" t="s">
        <v>6</v>
      </c>
      <c r="C12" s="37">
        <v>17.75</v>
      </c>
      <c r="D12" s="27">
        <v>549.7</v>
      </c>
      <c r="E12" s="26">
        <v>0.9</v>
      </c>
      <c r="F12" s="26">
        <f t="shared" si="0"/>
        <v>486.34000000000003</v>
      </c>
      <c r="G12" s="28">
        <v>246.06</v>
      </c>
      <c r="H12" s="28">
        <v>50.1</v>
      </c>
      <c r="I12" s="28">
        <v>64.71</v>
      </c>
      <c r="J12" s="28">
        <v>13.8</v>
      </c>
      <c r="K12" s="28"/>
      <c r="L12" s="28">
        <v>25.22</v>
      </c>
      <c r="M12" s="28">
        <v>0.3</v>
      </c>
      <c r="N12" s="28">
        <v>44.88</v>
      </c>
      <c r="O12" s="28">
        <v>5.92</v>
      </c>
      <c r="P12" s="28">
        <v>18.79</v>
      </c>
      <c r="Q12" s="28"/>
      <c r="R12" s="28"/>
      <c r="S12" s="28">
        <f>0.46+16.1</f>
        <v>16.560000000000002</v>
      </c>
      <c r="T12" s="28"/>
    </row>
    <row r="13" spans="1:20" ht="60.75">
      <c r="A13" s="5">
        <v>1412030</v>
      </c>
      <c r="B13" s="21" t="s">
        <v>7</v>
      </c>
      <c r="C13" s="37">
        <v>5.5</v>
      </c>
      <c r="D13" s="27">
        <v>99.26</v>
      </c>
      <c r="E13" s="26">
        <v>7.98</v>
      </c>
      <c r="F13" s="26">
        <f t="shared" si="0"/>
        <v>125.12000000000002</v>
      </c>
      <c r="G13" s="28">
        <v>66.5</v>
      </c>
      <c r="H13" s="28">
        <v>17.42</v>
      </c>
      <c r="I13" s="28">
        <v>10</v>
      </c>
      <c r="J13" s="28">
        <v>0.65</v>
      </c>
      <c r="K13" s="28"/>
      <c r="L13" s="28">
        <v>15.65</v>
      </c>
      <c r="M13" s="28">
        <v>0.27</v>
      </c>
      <c r="N13" s="28"/>
      <c r="O13" s="28">
        <v>1.18</v>
      </c>
      <c r="P13" s="28">
        <v>5.81</v>
      </c>
      <c r="Q13" s="28">
        <v>7.14</v>
      </c>
      <c r="R13" s="28"/>
      <c r="S13" s="28">
        <v>0.5</v>
      </c>
      <c r="T13" s="28"/>
    </row>
    <row r="14" spans="1:20" ht="48.75">
      <c r="A14" s="5">
        <v>1412130</v>
      </c>
      <c r="B14" s="20" t="s">
        <v>8</v>
      </c>
      <c r="C14" s="37">
        <v>0</v>
      </c>
      <c r="D14" s="27">
        <v>5.7</v>
      </c>
      <c r="E14" s="26"/>
      <c r="F14" s="26">
        <f t="shared" si="0"/>
        <v>4.1</v>
      </c>
      <c r="G14" s="28"/>
      <c r="H14" s="28"/>
      <c r="I14" s="28">
        <v>4.1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5">
      <c r="A15" s="5">
        <v>1412170</v>
      </c>
      <c r="B15" s="22" t="s">
        <v>9</v>
      </c>
      <c r="C15" s="37">
        <v>5.75</v>
      </c>
      <c r="D15" s="27">
        <v>108.9</v>
      </c>
      <c r="E15" s="26"/>
      <c r="F15" s="26">
        <f>SUM(G15:T15)</f>
        <v>97.54999999999998</v>
      </c>
      <c r="G15" s="26">
        <v>66.91</v>
      </c>
      <c r="H15" s="26">
        <v>14.01</v>
      </c>
      <c r="I15" s="26">
        <v>2.22</v>
      </c>
      <c r="J15" s="26">
        <v>4.18</v>
      </c>
      <c r="K15" s="26"/>
      <c r="L15" s="26">
        <v>9.41</v>
      </c>
      <c r="M15" s="26"/>
      <c r="N15" s="26"/>
      <c r="O15" s="26"/>
      <c r="P15" s="26"/>
      <c r="Q15" s="26"/>
      <c r="R15" s="26"/>
      <c r="S15" s="26">
        <v>0.82</v>
      </c>
      <c r="T15" s="26"/>
    </row>
    <row r="16" spans="1:20" ht="36.75">
      <c r="A16" s="5">
        <v>1412110</v>
      </c>
      <c r="B16" s="21" t="s">
        <v>10</v>
      </c>
      <c r="C16" s="37">
        <v>0</v>
      </c>
      <c r="D16" s="27">
        <v>22.4</v>
      </c>
      <c r="E16" s="26"/>
      <c r="F16" s="26">
        <f t="shared" si="0"/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42" customFormat="1" ht="36.75">
      <c r="A17" s="47">
        <v>1412130</v>
      </c>
      <c r="B17" s="48" t="s">
        <v>11</v>
      </c>
      <c r="C17" s="45">
        <v>0</v>
      </c>
      <c r="D17" s="27"/>
      <c r="E17" s="27"/>
      <c r="F17" s="27">
        <f t="shared" si="0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42" customFormat="1" ht="48.75">
      <c r="A18" s="47">
        <v>1412190</v>
      </c>
      <c r="B18" s="48" t="s">
        <v>12</v>
      </c>
      <c r="C18" s="45">
        <v>0</v>
      </c>
      <c r="D18" s="27"/>
      <c r="E18" s="27"/>
      <c r="F18" s="27">
        <f t="shared" si="0"/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48.75">
      <c r="A19" s="5">
        <v>1412100</v>
      </c>
      <c r="B19" s="21" t="s">
        <v>13</v>
      </c>
      <c r="C19" s="37">
        <v>0</v>
      </c>
      <c r="D19" s="27">
        <v>58.6</v>
      </c>
      <c r="E19" s="26"/>
      <c r="F19" s="26">
        <f t="shared" si="0"/>
        <v>55.33</v>
      </c>
      <c r="G19" s="28"/>
      <c r="H19" s="28"/>
      <c r="I19" s="28">
        <v>0.89</v>
      </c>
      <c r="J19" s="28">
        <v>9.15</v>
      </c>
      <c r="K19" s="28"/>
      <c r="L19" s="28">
        <v>0.93</v>
      </c>
      <c r="M19" s="28"/>
      <c r="N19" s="28"/>
      <c r="O19" s="28">
        <v>0.44</v>
      </c>
      <c r="P19" s="28">
        <v>10.77</v>
      </c>
      <c r="Q19" s="28">
        <v>33.08</v>
      </c>
      <c r="R19" s="28"/>
      <c r="S19" s="28">
        <v>0.07</v>
      </c>
      <c r="T19" s="28"/>
    </row>
    <row r="20" spans="1:20" s="41" customFormat="1" ht="36.75">
      <c r="A20" s="43">
        <v>1412220</v>
      </c>
      <c r="B20" s="44" t="s">
        <v>14</v>
      </c>
      <c r="C20" s="45">
        <v>0</v>
      </c>
      <c r="D20" s="46"/>
      <c r="E20" s="46"/>
      <c r="F20" s="46">
        <f t="shared" si="0"/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2" customFormat="1" ht="48.75">
      <c r="A21" s="43">
        <v>1412220</v>
      </c>
      <c r="B21" s="44" t="s">
        <v>15</v>
      </c>
      <c r="C21" s="45">
        <v>0</v>
      </c>
      <c r="D21" s="46"/>
      <c r="E21" s="46"/>
      <c r="F21" s="46">
        <f t="shared" si="0"/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2" customFormat="1" ht="48.75">
      <c r="A22" s="49">
        <v>1412090</v>
      </c>
      <c r="B22" s="48" t="s">
        <v>16</v>
      </c>
      <c r="C22" s="50">
        <v>0</v>
      </c>
      <c r="D22" s="30"/>
      <c r="E22" s="27"/>
      <c r="F22" s="27">
        <f t="shared" si="0"/>
        <v>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36.75">
      <c r="A23" s="5">
        <v>1411120</v>
      </c>
      <c r="B23" s="21" t="s">
        <v>17</v>
      </c>
      <c r="C23" s="37">
        <v>13.5</v>
      </c>
      <c r="D23" s="30">
        <v>689.8</v>
      </c>
      <c r="E23" s="26"/>
      <c r="F23" s="31">
        <f t="shared" si="0"/>
        <v>711.3000000000001</v>
      </c>
      <c r="G23" s="28">
        <v>266.6</v>
      </c>
      <c r="H23" s="28">
        <v>56</v>
      </c>
      <c r="I23" s="28">
        <v>15.9</v>
      </c>
      <c r="J23" s="28"/>
      <c r="K23" s="28">
        <v>0</v>
      </c>
      <c r="L23" s="28">
        <v>17.6</v>
      </c>
      <c r="M23" s="28">
        <v>3</v>
      </c>
      <c r="N23" s="28">
        <v>273.9</v>
      </c>
      <c r="O23" s="28">
        <v>10.4</v>
      </c>
      <c r="P23" s="28">
        <v>15.2</v>
      </c>
      <c r="Q23" s="28">
        <v>51</v>
      </c>
      <c r="R23" s="28"/>
      <c r="S23" s="28">
        <v>1.7</v>
      </c>
      <c r="T23" s="28"/>
    </row>
    <row r="24" spans="1:20" ht="24.75">
      <c r="A24" s="5">
        <v>1411120</v>
      </c>
      <c r="B24" s="21" t="s">
        <v>18</v>
      </c>
      <c r="C24" s="37">
        <v>56</v>
      </c>
      <c r="D24" s="27">
        <v>2765.9</v>
      </c>
      <c r="E24" s="26"/>
      <c r="F24" s="26">
        <f t="shared" si="0"/>
        <v>2953.7999999999997</v>
      </c>
      <c r="G24" s="26">
        <v>866.3</v>
      </c>
      <c r="H24" s="26">
        <v>187.9</v>
      </c>
      <c r="I24" s="28">
        <v>64.3</v>
      </c>
      <c r="J24" s="28">
        <v>1295</v>
      </c>
      <c r="K24" s="28">
        <v>64.2</v>
      </c>
      <c r="L24" s="28">
        <v>96.8</v>
      </c>
      <c r="M24" s="28">
        <v>2.7</v>
      </c>
      <c r="N24" s="28">
        <v>248.1</v>
      </c>
      <c r="O24" s="28">
        <v>7.1</v>
      </c>
      <c r="P24" s="28">
        <v>99</v>
      </c>
      <c r="Q24" s="28">
        <v>22.4</v>
      </c>
      <c r="R24" s="28"/>
      <c r="S24" s="32"/>
      <c r="T24" s="32"/>
    </row>
    <row r="25" spans="1:20" s="42" customFormat="1" ht="48.75">
      <c r="A25" s="47">
        <v>1412030</v>
      </c>
      <c r="B25" s="48" t="s">
        <v>19</v>
      </c>
      <c r="C25" s="45">
        <v>0</v>
      </c>
      <c r="D25" s="27">
        <v>0.8</v>
      </c>
      <c r="E25" s="27"/>
      <c r="F25" s="27">
        <f t="shared" si="0"/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42" customFormat="1" ht="48.75">
      <c r="A26" s="47">
        <v>1412030</v>
      </c>
      <c r="B26" s="48" t="s">
        <v>20</v>
      </c>
      <c r="C26" s="45">
        <v>0</v>
      </c>
      <c r="D26" s="27">
        <v>4.7</v>
      </c>
      <c r="E26" s="27">
        <v>4.7</v>
      </c>
      <c r="F26" s="27">
        <f t="shared" si="0"/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48.75">
      <c r="A27" s="5">
        <v>1412030</v>
      </c>
      <c r="B27" s="21" t="s">
        <v>21</v>
      </c>
      <c r="C27" s="37">
        <v>10</v>
      </c>
      <c r="D27" s="27">
        <v>272.1</v>
      </c>
      <c r="E27" s="26">
        <v>4.6</v>
      </c>
      <c r="F27" s="26">
        <f t="shared" si="0"/>
        <v>252.02</v>
      </c>
      <c r="G27" s="28">
        <v>71.78</v>
      </c>
      <c r="H27" s="28">
        <v>14.73</v>
      </c>
      <c r="I27" s="28">
        <v>75.75</v>
      </c>
      <c r="J27" s="28">
        <v>2.19</v>
      </c>
      <c r="K27" s="28">
        <v>43.52</v>
      </c>
      <c r="L27" s="28">
        <v>15.05</v>
      </c>
      <c r="M27" s="28"/>
      <c r="N27" s="28"/>
      <c r="O27" s="28"/>
      <c r="P27" s="28"/>
      <c r="Q27" s="28"/>
      <c r="R27" s="28"/>
      <c r="S27" s="28">
        <f>0.5+1</f>
        <v>1.5</v>
      </c>
      <c r="T27" s="28">
        <v>27.5</v>
      </c>
    </row>
    <row r="28" spans="1:20" ht="60.75">
      <c r="A28" s="5">
        <v>1412070</v>
      </c>
      <c r="B28" s="21" t="s">
        <v>22</v>
      </c>
      <c r="C28" s="37">
        <v>0</v>
      </c>
      <c r="D28" s="27">
        <v>8.28</v>
      </c>
      <c r="E28" s="26">
        <v>0</v>
      </c>
      <c r="F28" s="26">
        <f t="shared" si="0"/>
        <v>8.879999999999999</v>
      </c>
      <c r="G28" s="28"/>
      <c r="H28" s="28"/>
      <c r="I28" s="28"/>
      <c r="J28" s="28"/>
      <c r="K28" s="28"/>
      <c r="L28" s="28"/>
      <c r="M28" s="28"/>
      <c r="N28" s="28"/>
      <c r="O28" s="28"/>
      <c r="P28" s="28">
        <v>6.68</v>
      </c>
      <c r="Q28" s="28">
        <v>2.2</v>
      </c>
      <c r="R28" s="28"/>
      <c r="S28" s="28"/>
      <c r="T28" s="28"/>
    </row>
    <row r="29" spans="1:20" ht="36.75">
      <c r="A29" s="5">
        <v>1412070</v>
      </c>
      <c r="B29" s="21" t="s">
        <v>24</v>
      </c>
      <c r="C29" s="37">
        <v>0</v>
      </c>
      <c r="D29" s="27">
        <v>35.1</v>
      </c>
      <c r="E29" s="26"/>
      <c r="F29" s="26">
        <f t="shared" si="0"/>
        <v>35.3</v>
      </c>
      <c r="G29" s="28"/>
      <c r="H29" s="28"/>
      <c r="I29" s="28">
        <v>35.3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42" customFormat="1" ht="48.75">
      <c r="A30" s="47">
        <v>1412070</v>
      </c>
      <c r="B30" s="48" t="s">
        <v>25</v>
      </c>
      <c r="C30" s="45">
        <v>0</v>
      </c>
      <c r="D30" s="27"/>
      <c r="E30" s="27"/>
      <c r="F30" s="27">
        <f t="shared" si="0"/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42" customFormat="1" ht="36.75">
      <c r="A31" s="47">
        <v>1412220</v>
      </c>
      <c r="B31" s="53" t="s">
        <v>26</v>
      </c>
      <c r="C31" s="45">
        <v>0</v>
      </c>
      <c r="D31" s="27"/>
      <c r="E31" s="27"/>
      <c r="F31" s="27">
        <f t="shared" si="0"/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36.75">
      <c r="A32" s="47">
        <v>1412220</v>
      </c>
      <c r="B32" s="48" t="s">
        <v>27</v>
      </c>
      <c r="C32" s="45">
        <v>0</v>
      </c>
      <c r="D32" s="27"/>
      <c r="E32" s="27"/>
      <c r="F32" s="27">
        <f t="shared" si="0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42" customFormat="1" ht="48">
      <c r="A33" s="47">
        <v>1412030</v>
      </c>
      <c r="B33" s="55" t="s">
        <v>28</v>
      </c>
      <c r="C33" s="45">
        <v>0</v>
      </c>
      <c r="D33" s="27"/>
      <c r="E33" s="27"/>
      <c r="F33" s="27">
        <f t="shared" si="0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42" customFormat="1" ht="48.75">
      <c r="A34" s="47">
        <v>1412030</v>
      </c>
      <c r="B34" s="48" t="s">
        <v>29</v>
      </c>
      <c r="C34" s="45">
        <v>0</v>
      </c>
      <c r="D34" s="27"/>
      <c r="E34" s="27"/>
      <c r="F34" s="27">
        <f t="shared" si="0"/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48.75">
      <c r="A35" s="5">
        <v>1412100</v>
      </c>
      <c r="B35" s="21" t="s">
        <v>30</v>
      </c>
      <c r="C35" s="37">
        <v>0</v>
      </c>
      <c r="D35" s="27">
        <v>0.6</v>
      </c>
      <c r="E35" s="26"/>
      <c r="F35" s="26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42" customFormat="1" ht="48.75">
      <c r="A36" s="47">
        <v>1412030</v>
      </c>
      <c r="B36" s="48" t="s">
        <v>31</v>
      </c>
      <c r="C36" s="45">
        <v>0</v>
      </c>
      <c r="D36" s="27"/>
      <c r="E36" s="27"/>
      <c r="F36" s="27">
        <f t="shared" si="0"/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42" customFormat="1" ht="48.75">
      <c r="A37" s="47">
        <v>1412200</v>
      </c>
      <c r="B37" s="53" t="s">
        <v>34</v>
      </c>
      <c r="C37" s="45">
        <v>0</v>
      </c>
      <c r="D37" s="27"/>
      <c r="E37" s="27"/>
      <c r="F37" s="27">
        <f t="shared" si="0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36.75">
      <c r="A38" s="8" t="s">
        <v>63</v>
      </c>
      <c r="B38" s="21" t="s">
        <v>32</v>
      </c>
      <c r="C38" s="37">
        <v>0</v>
      </c>
      <c r="D38" s="27"/>
      <c r="E38" s="26"/>
      <c r="F38" s="26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42" customFormat="1" ht="24.75">
      <c r="A39" s="54" t="s">
        <v>64</v>
      </c>
      <c r="B39" s="53" t="s">
        <v>56</v>
      </c>
      <c r="C39" s="45">
        <v>0</v>
      </c>
      <c r="D39" s="27"/>
      <c r="E39" s="27"/>
      <c r="F39" s="27">
        <f t="shared" si="0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42" customFormat="1" ht="36.75">
      <c r="A40" s="47">
        <v>1411150</v>
      </c>
      <c r="B40" s="48" t="s">
        <v>35</v>
      </c>
      <c r="C40" s="45"/>
      <c r="D40" s="27"/>
      <c r="E40" s="27"/>
      <c r="F40" s="27">
        <f t="shared" si="0"/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36.75">
      <c r="A41" s="5">
        <v>1412220</v>
      </c>
      <c r="B41" s="21" t="s">
        <v>38</v>
      </c>
      <c r="C41" s="37"/>
      <c r="D41" s="27"/>
      <c r="E41" s="26"/>
      <c r="F41" s="26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36.75">
      <c r="A42" s="5"/>
      <c r="B42" s="21" t="s">
        <v>36</v>
      </c>
      <c r="C42" s="37"/>
      <c r="D42" s="27"/>
      <c r="E42" s="26"/>
      <c r="F42" s="26">
        <f t="shared" si="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5">
      <c r="A43" s="5"/>
      <c r="B43" s="21" t="s">
        <v>37</v>
      </c>
      <c r="C43" s="37"/>
      <c r="D43" s="27"/>
      <c r="E43" s="26"/>
      <c r="F43" s="26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">
      <c r="A44" s="5"/>
      <c r="B44" s="21" t="s">
        <v>39</v>
      </c>
      <c r="C44" s="37"/>
      <c r="D44" s="27"/>
      <c r="E44" s="26"/>
      <c r="F44" s="26">
        <f t="shared" si="0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5">
      <c r="A45" s="5">
        <v>1412214</v>
      </c>
      <c r="B45" s="21" t="s">
        <v>40</v>
      </c>
      <c r="C45" s="37"/>
      <c r="D45" s="27"/>
      <c r="E45" s="26"/>
      <c r="F45" s="26">
        <f t="shared" si="0"/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36.75" thickBot="1">
      <c r="A46" s="5"/>
      <c r="B46" s="24" t="s">
        <v>33</v>
      </c>
      <c r="C46" s="37"/>
      <c r="D46" s="27"/>
      <c r="E46" s="26"/>
      <c r="F46" s="26">
        <f>SUM(G46:T46)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9" customFormat="1" ht="15.75" thickBot="1">
      <c r="A47" s="58" t="s">
        <v>23</v>
      </c>
      <c r="B47" s="59"/>
      <c r="C47" s="33">
        <f>SUM(C6:C46)</f>
        <v>154.25</v>
      </c>
      <c r="D47" s="33">
        <f>SUM(D6:D46)</f>
        <v>5645.920000000001</v>
      </c>
      <c r="E47" s="33">
        <f>SUM(E6:E46)</f>
        <v>258.44</v>
      </c>
      <c r="F47" s="34">
        <f>G47+H47+I47+J47+K47+L47+M47+N47+O47+P47+Q47+R47+S47+T47</f>
        <v>5432.009999999999</v>
      </c>
      <c r="G47" s="33">
        <f aca="true" t="shared" si="1" ref="G47:T47">SUM(G6:G46)</f>
        <v>1780.2099999999998</v>
      </c>
      <c r="H47" s="33">
        <f t="shared" si="1"/>
        <v>384.1</v>
      </c>
      <c r="I47" s="33">
        <f t="shared" si="1"/>
        <v>347.65</v>
      </c>
      <c r="J47" s="33">
        <f t="shared" si="1"/>
        <v>1333.25</v>
      </c>
      <c r="K47" s="33">
        <f t="shared" si="1"/>
        <v>107.72</v>
      </c>
      <c r="L47" s="33">
        <f t="shared" si="1"/>
        <v>288.17</v>
      </c>
      <c r="M47" s="33">
        <f t="shared" si="1"/>
        <v>6.2700000000000005</v>
      </c>
      <c r="N47" s="33">
        <f t="shared" si="1"/>
        <v>596.42</v>
      </c>
      <c r="O47" s="33">
        <f t="shared" si="1"/>
        <v>30.659999999999997</v>
      </c>
      <c r="P47" s="33">
        <f t="shared" si="1"/>
        <v>188.15</v>
      </c>
      <c r="Q47" s="33">
        <f t="shared" si="1"/>
        <v>116.85000000000001</v>
      </c>
      <c r="R47" s="33">
        <f t="shared" si="1"/>
        <v>0</v>
      </c>
      <c r="S47" s="33">
        <f t="shared" si="1"/>
        <v>161.73</v>
      </c>
      <c r="T47" s="33">
        <f t="shared" si="1"/>
        <v>90.83</v>
      </c>
    </row>
    <row r="49" spans="2:20" ht="15">
      <c r="B49" s="25" t="s">
        <v>72</v>
      </c>
      <c r="D49">
        <v>5645.99</v>
      </c>
      <c r="E49">
        <v>265.36</v>
      </c>
      <c r="F49" s="38">
        <f>SUM(G49:T49)</f>
        <v>5432.14</v>
      </c>
      <c r="S49">
        <v>5368.81</v>
      </c>
      <c r="T49">
        <v>63.33</v>
      </c>
    </row>
  </sheetData>
  <sheetProtection/>
  <mergeCells count="10">
    <mergeCell ref="B1:T1"/>
    <mergeCell ref="A47:B47"/>
    <mergeCell ref="A3:A5"/>
    <mergeCell ref="B3:B5"/>
    <mergeCell ref="C3:C5"/>
    <mergeCell ref="G4:T4"/>
    <mergeCell ref="G3:T3"/>
    <mergeCell ref="D3:D5"/>
    <mergeCell ref="E3:E5"/>
    <mergeCell ref="F3:F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="95" zoomScaleNormal="50" zoomScaleSheetLayoutView="9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6" sqref="E26"/>
    </sheetView>
  </sheetViews>
  <sheetFormatPr defaultColWidth="9.140625" defaultRowHeight="15"/>
  <cols>
    <col min="1" max="1" width="9.28125" style="0" customWidth="1"/>
    <col min="2" max="2" width="20.00390625" style="0" customWidth="1"/>
    <col min="3" max="3" width="12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6" t="s">
        <v>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0" t="s">
        <v>65</v>
      </c>
      <c r="B3" s="78" t="s">
        <v>0</v>
      </c>
      <c r="C3" s="72" t="s">
        <v>61</v>
      </c>
      <c r="D3" s="75" t="s">
        <v>62</v>
      </c>
      <c r="E3" s="69" t="s">
        <v>67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18" ht="15.75" customHeight="1" thickBot="1">
      <c r="A4" s="61"/>
      <c r="B4" s="79"/>
      <c r="C4" s="73"/>
      <c r="D4" s="7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ht="60.75" customHeight="1" thickBot="1">
      <c r="A5" s="62"/>
      <c r="B5" s="80"/>
      <c r="C5" s="74"/>
      <c r="D5" s="77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18" t="s">
        <v>1</v>
      </c>
      <c r="C6" s="26">
        <v>1264.71</v>
      </c>
      <c r="D6" s="27">
        <f aca="true" t="shared" si="0" ref="D6:D46">SUM(E6:R6)</f>
        <v>1264.6999999999998</v>
      </c>
      <c r="E6" s="26"/>
      <c r="F6" s="26"/>
      <c r="G6" s="26">
        <v>102.76</v>
      </c>
      <c r="H6" s="26">
        <v>1012.05</v>
      </c>
      <c r="I6" s="26"/>
      <c r="J6" s="26"/>
      <c r="K6" s="26"/>
      <c r="L6" s="26"/>
      <c r="M6" s="26"/>
      <c r="N6" s="26"/>
      <c r="O6" s="26"/>
      <c r="P6" s="26"/>
      <c r="Q6" s="26"/>
      <c r="R6" s="26">
        <v>149.89</v>
      </c>
    </row>
    <row r="7" spans="1:18" ht="36">
      <c r="A7" s="5">
        <v>1412010</v>
      </c>
      <c r="B7" s="19" t="s">
        <v>57</v>
      </c>
      <c r="C7" s="28">
        <v>26.7</v>
      </c>
      <c r="D7" s="27">
        <f t="shared" si="0"/>
        <v>26.71</v>
      </c>
      <c r="E7" s="26"/>
      <c r="F7" s="26"/>
      <c r="G7" s="28">
        <v>4.5</v>
      </c>
      <c r="H7" s="28">
        <v>22.21</v>
      </c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8">
      <c r="A8" s="5">
        <v>1412030</v>
      </c>
      <c r="B8" s="19" t="s">
        <v>2</v>
      </c>
      <c r="C8" s="28">
        <v>328.34</v>
      </c>
      <c r="D8" s="27">
        <f t="shared" si="0"/>
        <v>328.33000000000004</v>
      </c>
      <c r="E8" s="26"/>
      <c r="F8" s="26"/>
      <c r="G8" s="28">
        <v>107.37</v>
      </c>
      <c r="H8" s="28">
        <v>25.88</v>
      </c>
      <c r="I8" s="28">
        <v>190.08</v>
      </c>
      <c r="J8" s="28">
        <v>5</v>
      </c>
      <c r="K8" s="28"/>
      <c r="L8" s="28"/>
      <c r="M8" s="28"/>
      <c r="N8" s="28"/>
      <c r="O8" s="28"/>
      <c r="P8" s="28"/>
      <c r="Q8" s="28"/>
      <c r="R8" s="28"/>
    </row>
    <row r="9" spans="1:18" s="42" customFormat="1" ht="48">
      <c r="A9" s="47">
        <v>1412030</v>
      </c>
      <c r="B9" s="52" t="s">
        <v>3</v>
      </c>
      <c r="C9" s="30">
        <v>793.5</v>
      </c>
      <c r="D9" s="27">
        <f t="shared" si="0"/>
        <v>605</v>
      </c>
      <c r="E9" s="27"/>
      <c r="F9" s="27"/>
      <c r="G9" s="30">
        <v>605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60">
      <c r="A10" s="5">
        <v>1412050</v>
      </c>
      <c r="B10" s="19" t="s">
        <v>4</v>
      </c>
      <c r="C10" s="28">
        <v>1828.83</v>
      </c>
      <c r="D10" s="27">
        <f t="shared" si="0"/>
        <v>1597.74</v>
      </c>
      <c r="E10" s="26"/>
      <c r="F10" s="26"/>
      <c r="G10" s="28">
        <v>18.18</v>
      </c>
      <c r="H10" s="28">
        <v>459.56</v>
      </c>
      <c r="I10" s="28"/>
      <c r="J10" s="28"/>
      <c r="K10" s="28"/>
      <c r="L10" s="28"/>
      <c r="M10" s="28"/>
      <c r="N10" s="28"/>
      <c r="O10" s="28"/>
      <c r="P10" s="28"/>
      <c r="Q10" s="28"/>
      <c r="R10" s="28">
        <v>1120</v>
      </c>
    </row>
    <row r="11" spans="1:18" ht="60.75">
      <c r="A11" s="5">
        <v>1412020</v>
      </c>
      <c r="B11" s="20" t="s">
        <v>5</v>
      </c>
      <c r="C11" s="28">
        <v>194</v>
      </c>
      <c r="D11" s="27">
        <f t="shared" si="0"/>
        <v>184</v>
      </c>
      <c r="E11" s="26"/>
      <c r="F11" s="26"/>
      <c r="G11" s="28">
        <v>184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42" customFormat="1" ht="48.75">
      <c r="A12" s="47">
        <v>1412030</v>
      </c>
      <c r="B12" s="48" t="s">
        <v>6</v>
      </c>
      <c r="C12" s="30">
        <v>177.6</v>
      </c>
      <c r="D12" s="27">
        <f t="shared" si="0"/>
        <v>177.6</v>
      </c>
      <c r="E12" s="27"/>
      <c r="F12" s="27"/>
      <c r="G12" s="30"/>
      <c r="H12" s="30">
        <v>177.6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60.75">
      <c r="A13" s="5">
        <v>1412030</v>
      </c>
      <c r="B13" s="21" t="s">
        <v>7</v>
      </c>
      <c r="C13" s="28">
        <v>7.6</v>
      </c>
      <c r="D13" s="27">
        <f t="shared" si="0"/>
        <v>7.6</v>
      </c>
      <c r="E13" s="26"/>
      <c r="F13" s="26"/>
      <c r="G13" s="28"/>
      <c r="H13" s="28">
        <v>6.3</v>
      </c>
      <c r="I13" s="28">
        <v>1.3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48.75">
      <c r="A14" s="5">
        <v>1412130</v>
      </c>
      <c r="B14" s="20" t="s">
        <v>8</v>
      </c>
      <c r="C14" s="28"/>
      <c r="D14" s="27">
        <f t="shared" si="0"/>
        <v>0</v>
      </c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5">
      <c r="A15" s="5">
        <v>1412170</v>
      </c>
      <c r="B15" s="22" t="s">
        <v>9</v>
      </c>
      <c r="C15" s="28">
        <v>8.1</v>
      </c>
      <c r="D15" s="27">
        <f t="shared" si="0"/>
        <v>7.56</v>
      </c>
      <c r="E15" s="26"/>
      <c r="F15" s="26"/>
      <c r="G15" s="26"/>
      <c r="H15" s="26"/>
      <c r="I15" s="26"/>
      <c r="J15" s="26">
        <v>6.11</v>
      </c>
      <c r="K15" s="26">
        <v>0.56</v>
      </c>
      <c r="L15" s="26"/>
      <c r="M15" s="26"/>
      <c r="N15" s="26"/>
      <c r="O15" s="26"/>
      <c r="P15" s="26"/>
      <c r="Q15" s="26">
        <v>0.89</v>
      </c>
      <c r="R15" s="26"/>
    </row>
    <row r="16" spans="1:18" ht="36.75">
      <c r="A16" s="5">
        <v>1412110</v>
      </c>
      <c r="B16" s="21" t="s">
        <v>10</v>
      </c>
      <c r="C16" s="28">
        <v>2.9</v>
      </c>
      <c r="D16" s="27">
        <f t="shared" si="0"/>
        <v>2.9</v>
      </c>
      <c r="E16" s="26"/>
      <c r="F16" s="26"/>
      <c r="G16" s="28">
        <v>2.9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36.75">
      <c r="A17" s="5">
        <v>1412130</v>
      </c>
      <c r="B17" s="21" t="s">
        <v>11</v>
      </c>
      <c r="C17" s="28">
        <v>257.02</v>
      </c>
      <c r="D17" s="27">
        <f t="shared" si="0"/>
        <v>257.02</v>
      </c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>
        <v>257.02</v>
      </c>
      <c r="R17" s="28"/>
    </row>
    <row r="18" spans="1:18" s="42" customFormat="1" ht="48.75">
      <c r="A18" s="47">
        <v>1412190</v>
      </c>
      <c r="B18" s="48" t="s">
        <v>12</v>
      </c>
      <c r="C18" s="30"/>
      <c r="D18" s="27">
        <f t="shared" si="0"/>
        <v>0</v>
      </c>
      <c r="E18" s="27"/>
      <c r="F18" s="2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48.75">
      <c r="A19" s="5">
        <v>1412100</v>
      </c>
      <c r="B19" s="21" t="s">
        <v>13</v>
      </c>
      <c r="C19" s="28">
        <v>25.1</v>
      </c>
      <c r="D19" s="27">
        <f t="shared" si="0"/>
        <v>10.219999999999999</v>
      </c>
      <c r="E19" s="26"/>
      <c r="F19" s="26"/>
      <c r="G19" s="28">
        <v>0.44</v>
      </c>
      <c r="H19" s="28"/>
      <c r="I19" s="28"/>
      <c r="J19" s="28">
        <v>9.78</v>
      </c>
      <c r="K19" s="28"/>
      <c r="L19" s="28"/>
      <c r="M19" s="28"/>
      <c r="N19" s="28"/>
      <c r="O19" s="28"/>
      <c r="P19" s="28"/>
      <c r="Q19" s="28"/>
      <c r="R19" s="28"/>
    </row>
    <row r="20" spans="1:18" s="42" customFormat="1" ht="36.75">
      <c r="A20" s="47">
        <v>1412220</v>
      </c>
      <c r="B20" s="48" t="s">
        <v>14</v>
      </c>
      <c r="C20" s="30"/>
      <c r="D20" s="27">
        <f t="shared" si="0"/>
        <v>0</v>
      </c>
      <c r="E20" s="27"/>
      <c r="F20" s="2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42" customFormat="1" ht="48.75">
      <c r="A21" s="47">
        <v>1412220</v>
      </c>
      <c r="B21" s="48" t="s">
        <v>15</v>
      </c>
      <c r="C21" s="30"/>
      <c r="D21" s="27">
        <f t="shared" si="0"/>
        <v>0</v>
      </c>
      <c r="E21" s="27"/>
      <c r="F21" s="2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48.75">
      <c r="A22" s="6">
        <v>1412090</v>
      </c>
      <c r="B22" s="21" t="s">
        <v>16</v>
      </c>
      <c r="C22" s="29">
        <v>146.8</v>
      </c>
      <c r="D22" s="30">
        <f t="shared" si="0"/>
        <v>139.22</v>
      </c>
      <c r="E22" s="26"/>
      <c r="F22" s="26"/>
      <c r="G22" s="29">
        <v>64.93</v>
      </c>
      <c r="H22" s="29">
        <v>18.72</v>
      </c>
      <c r="I22" s="29">
        <v>55.57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6.75">
      <c r="A23" s="5">
        <v>1411120</v>
      </c>
      <c r="B23" s="21" t="s">
        <v>17</v>
      </c>
      <c r="C23" s="28"/>
      <c r="D23" s="30">
        <f t="shared" si="0"/>
        <v>0</v>
      </c>
      <c r="E23" s="26"/>
      <c r="F23" s="3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4.75">
      <c r="A24" s="5">
        <v>1411120</v>
      </c>
      <c r="B24" s="21" t="s">
        <v>18</v>
      </c>
      <c r="C24" s="28">
        <v>0</v>
      </c>
      <c r="D24" s="27">
        <f t="shared" si="0"/>
        <v>0</v>
      </c>
      <c r="E24" s="26"/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48.75">
      <c r="A25" s="5">
        <v>1412030</v>
      </c>
      <c r="B25" s="21" t="s">
        <v>19</v>
      </c>
      <c r="C25" s="28"/>
      <c r="D25" s="27">
        <f t="shared" si="0"/>
        <v>0</v>
      </c>
      <c r="E25" s="26"/>
      <c r="F25" s="2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48.75">
      <c r="A26" s="5">
        <v>1412030</v>
      </c>
      <c r="B26" s="21" t="s">
        <v>20</v>
      </c>
      <c r="C26" s="28">
        <v>934.36</v>
      </c>
      <c r="D26" s="27">
        <v>514.5</v>
      </c>
      <c r="E26" s="26"/>
      <c r="F26" s="26"/>
      <c r="G26" s="28">
        <v>243.29</v>
      </c>
      <c r="H26" s="28">
        <v>32.39</v>
      </c>
      <c r="I26" s="28">
        <v>174.22</v>
      </c>
      <c r="J26" s="28">
        <v>41.61</v>
      </c>
      <c r="K26" s="28">
        <v>1.8</v>
      </c>
      <c r="L26" s="28"/>
      <c r="M26" s="28"/>
      <c r="N26" s="28"/>
      <c r="O26" s="28"/>
      <c r="P26" s="28"/>
      <c r="Q26" s="28">
        <v>12.27</v>
      </c>
      <c r="R26" s="28">
        <v>8.6</v>
      </c>
    </row>
    <row r="27" spans="1:18" ht="48.75">
      <c r="A27" s="5">
        <v>1412030</v>
      </c>
      <c r="B27" s="21" t="s">
        <v>21</v>
      </c>
      <c r="C27" s="28">
        <v>47.9</v>
      </c>
      <c r="D27" s="27">
        <f t="shared" si="0"/>
        <v>47.79</v>
      </c>
      <c r="E27" s="26"/>
      <c r="F27" s="26"/>
      <c r="G27" s="28">
        <v>25.3</v>
      </c>
      <c r="H27" s="28">
        <v>1</v>
      </c>
      <c r="I27" s="28">
        <v>21.49</v>
      </c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60.75">
      <c r="A28" s="5">
        <v>1412070</v>
      </c>
      <c r="B28" s="21" t="s">
        <v>22</v>
      </c>
      <c r="C28" s="28">
        <v>3</v>
      </c>
      <c r="D28" s="27">
        <f t="shared" si="0"/>
        <v>0</v>
      </c>
      <c r="E28" s="26"/>
      <c r="F28" s="2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36.75">
      <c r="A29" s="5">
        <v>1412070</v>
      </c>
      <c r="B29" s="21" t="s">
        <v>24</v>
      </c>
      <c r="C29" s="28">
        <v>10.3</v>
      </c>
      <c r="D29" s="27">
        <f t="shared" si="0"/>
        <v>10.3</v>
      </c>
      <c r="E29" s="26"/>
      <c r="F29" s="26"/>
      <c r="G29" s="28"/>
      <c r="H29" s="28"/>
      <c r="I29" s="28">
        <v>10.3</v>
      </c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48.75">
      <c r="A30" s="5">
        <v>1412070</v>
      </c>
      <c r="B30" s="21" t="s">
        <v>25</v>
      </c>
      <c r="C30" s="28">
        <v>4.82</v>
      </c>
      <c r="D30" s="27">
        <f t="shared" si="0"/>
        <v>4.82</v>
      </c>
      <c r="E30" s="26"/>
      <c r="F30" s="26"/>
      <c r="G30" s="28">
        <v>0.75</v>
      </c>
      <c r="H30" s="28">
        <v>2.24</v>
      </c>
      <c r="I30" s="28">
        <v>1.83</v>
      </c>
      <c r="J30" s="28"/>
      <c r="K30" s="28"/>
      <c r="L30" s="28"/>
      <c r="M30" s="28"/>
      <c r="N30" s="28"/>
      <c r="O30" s="28"/>
      <c r="P30" s="28"/>
      <c r="Q30" s="28"/>
      <c r="R30" s="28"/>
    </row>
    <row r="31" spans="1:18" s="42" customFormat="1" ht="36.75">
      <c r="A31" s="47">
        <v>1412220</v>
      </c>
      <c r="B31" s="53" t="s">
        <v>26</v>
      </c>
      <c r="C31" s="30"/>
      <c r="D31" s="27">
        <f t="shared" si="0"/>
        <v>0</v>
      </c>
      <c r="E31" s="27"/>
      <c r="F31" s="2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42" customFormat="1" ht="36.75">
      <c r="A32" s="47">
        <v>1412220</v>
      </c>
      <c r="B32" s="48" t="s">
        <v>27</v>
      </c>
      <c r="C32" s="30"/>
      <c r="D32" s="27">
        <f t="shared" si="0"/>
        <v>0</v>
      </c>
      <c r="E32" s="27"/>
      <c r="F32" s="2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48">
      <c r="A33" s="5">
        <v>1412030</v>
      </c>
      <c r="B33" s="24" t="s">
        <v>28</v>
      </c>
      <c r="C33" s="28">
        <v>11.5</v>
      </c>
      <c r="D33" s="27">
        <f t="shared" si="0"/>
        <v>11.5</v>
      </c>
      <c r="E33" s="26"/>
      <c r="F33" s="26"/>
      <c r="G33" s="28">
        <v>8.65</v>
      </c>
      <c r="H33" s="28"/>
      <c r="I33" s="28">
        <v>2.85</v>
      </c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48.75">
      <c r="A34" s="5">
        <v>1412030</v>
      </c>
      <c r="B34" s="21" t="s">
        <v>29</v>
      </c>
      <c r="C34" s="28">
        <v>12.7</v>
      </c>
      <c r="D34" s="27">
        <f t="shared" si="0"/>
        <v>12.7</v>
      </c>
      <c r="E34" s="26"/>
      <c r="F34" s="26"/>
      <c r="G34" s="28">
        <v>9.77</v>
      </c>
      <c r="H34" s="28"/>
      <c r="I34" s="28">
        <v>2.93</v>
      </c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48.75">
      <c r="A35" s="5">
        <v>1412100</v>
      </c>
      <c r="B35" s="21" t="s">
        <v>30</v>
      </c>
      <c r="C35" s="28"/>
      <c r="D35" s="27">
        <f t="shared" si="0"/>
        <v>0</v>
      </c>
      <c r="E35" s="26"/>
      <c r="F35" s="2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42" customFormat="1" ht="48.75">
      <c r="A36" s="47">
        <v>1412030</v>
      </c>
      <c r="B36" s="48" t="s">
        <v>31</v>
      </c>
      <c r="C36" s="30"/>
      <c r="D36" s="27">
        <f t="shared" si="0"/>
        <v>0</v>
      </c>
      <c r="E36" s="27"/>
      <c r="F36" s="27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42" customFormat="1" ht="48.75">
      <c r="A37" s="47">
        <v>1412200</v>
      </c>
      <c r="B37" s="53" t="s">
        <v>34</v>
      </c>
      <c r="C37" s="30"/>
      <c r="D37" s="27">
        <f t="shared" si="0"/>
        <v>0</v>
      </c>
      <c r="E37" s="27"/>
      <c r="F37" s="27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s="42" customFormat="1" ht="36.75">
      <c r="A38" s="54" t="s">
        <v>63</v>
      </c>
      <c r="B38" s="48" t="s">
        <v>32</v>
      </c>
      <c r="C38" s="30"/>
      <c r="D38" s="27">
        <f t="shared" si="0"/>
        <v>0</v>
      </c>
      <c r="E38" s="27"/>
      <c r="F38" s="2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24.75">
      <c r="A39" s="8" t="s">
        <v>64</v>
      </c>
      <c r="B39" s="23" t="s">
        <v>56</v>
      </c>
      <c r="C39" s="28">
        <v>46.34</v>
      </c>
      <c r="D39" s="27">
        <f t="shared" si="0"/>
        <v>21.98</v>
      </c>
      <c r="E39" s="26"/>
      <c r="F39" s="26"/>
      <c r="G39" s="28">
        <v>13.08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8.9</v>
      </c>
    </row>
    <row r="40" spans="1:18" s="42" customFormat="1" ht="36.75">
      <c r="A40" s="47">
        <v>1411150</v>
      </c>
      <c r="B40" s="53" t="s">
        <v>73</v>
      </c>
      <c r="C40" s="30"/>
      <c r="D40" s="27">
        <f t="shared" si="0"/>
        <v>0</v>
      </c>
      <c r="E40" s="27"/>
      <c r="F40" s="2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36.75">
      <c r="A41" s="5">
        <v>1412220</v>
      </c>
      <c r="B41" s="21" t="s">
        <v>38</v>
      </c>
      <c r="C41" s="28"/>
      <c r="D41" s="27">
        <f t="shared" si="0"/>
        <v>0</v>
      </c>
      <c r="E41" s="26"/>
      <c r="F41" s="2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36.75">
      <c r="A42" s="5"/>
      <c r="B42" s="21" t="s">
        <v>36</v>
      </c>
      <c r="C42" s="28"/>
      <c r="D42" s="27">
        <f t="shared" si="0"/>
        <v>0</v>
      </c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5">
      <c r="A43" s="5"/>
      <c r="B43" s="21" t="s">
        <v>37</v>
      </c>
      <c r="C43" s="28"/>
      <c r="D43" s="27">
        <f t="shared" si="0"/>
        <v>0</v>
      </c>
      <c r="E43" s="26"/>
      <c r="F43" s="26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5">
      <c r="A44" s="5"/>
      <c r="B44" s="21" t="s">
        <v>39</v>
      </c>
      <c r="C44" s="28"/>
      <c r="D44" s="27">
        <f t="shared" si="0"/>
        <v>0</v>
      </c>
      <c r="E44" s="26"/>
      <c r="F44" s="2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5">
      <c r="A45" s="5">
        <v>1412214</v>
      </c>
      <c r="B45" s="21" t="s">
        <v>40</v>
      </c>
      <c r="C45" s="28"/>
      <c r="D45" s="27">
        <f>SUM(E45:R45)</f>
        <v>0</v>
      </c>
      <c r="E45" s="26"/>
      <c r="F45" s="26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36.75" thickBot="1">
      <c r="A46" s="5"/>
      <c r="B46" s="24" t="s">
        <v>33</v>
      </c>
      <c r="C46" s="28"/>
      <c r="D46" s="27">
        <f t="shared" si="0"/>
        <v>0</v>
      </c>
      <c r="E46" s="26"/>
      <c r="F46" s="26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s="9" customFormat="1" ht="15.75" thickBot="1">
      <c r="A47" s="58" t="s">
        <v>23</v>
      </c>
      <c r="B47" s="59"/>
      <c r="C47" s="33">
        <f aca="true" t="shared" si="1" ref="C47:R47">SUM(C6:C46)</f>
        <v>6132.120000000001</v>
      </c>
      <c r="D47" s="33">
        <f t="shared" si="1"/>
        <v>5232.19</v>
      </c>
      <c r="E47" s="33">
        <f t="shared" si="1"/>
        <v>0</v>
      </c>
      <c r="F47" s="33">
        <f t="shared" si="1"/>
        <v>0</v>
      </c>
      <c r="G47" s="33">
        <f t="shared" si="1"/>
        <v>1390.92</v>
      </c>
      <c r="H47" s="33">
        <f t="shared" si="1"/>
        <v>1757.95</v>
      </c>
      <c r="I47" s="33">
        <f t="shared" si="1"/>
        <v>460.57000000000005</v>
      </c>
      <c r="J47" s="33">
        <f t="shared" si="1"/>
        <v>62.5</v>
      </c>
      <c r="K47" s="33">
        <f t="shared" si="1"/>
        <v>2.3600000000000003</v>
      </c>
      <c r="L47" s="33">
        <f t="shared" si="1"/>
        <v>0</v>
      </c>
      <c r="M47" s="33">
        <f t="shared" si="1"/>
        <v>0</v>
      </c>
      <c r="N47" s="33">
        <f t="shared" si="1"/>
        <v>0</v>
      </c>
      <c r="O47" s="33">
        <f t="shared" si="1"/>
        <v>0</v>
      </c>
      <c r="P47" s="33">
        <f t="shared" si="1"/>
        <v>0</v>
      </c>
      <c r="Q47" s="33">
        <f t="shared" si="1"/>
        <v>270.17999999999995</v>
      </c>
      <c r="R47" s="33">
        <f t="shared" si="1"/>
        <v>1287.3899999999999</v>
      </c>
    </row>
    <row r="48" spans="2:18" ht="15">
      <c r="B48" s="7"/>
      <c r="C48" s="7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ht="15">
      <c r="B49" s="7" t="s">
        <v>72</v>
      </c>
      <c r="C49" s="7">
        <v>6132.32</v>
      </c>
      <c r="D49" s="39">
        <f>SUM(E49:R49)</f>
        <v>5232.09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3953.3</v>
      </c>
      <c r="R49" s="7">
        <v>1278.79</v>
      </c>
    </row>
    <row r="50" spans="2:18" ht="15">
      <c r="B50" s="7"/>
      <c r="C50" s="7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sheetProtection/>
  <mergeCells count="8">
    <mergeCell ref="B1:R1"/>
    <mergeCell ref="A3:A5"/>
    <mergeCell ref="B3:B5"/>
    <mergeCell ref="E3:R3"/>
    <mergeCell ref="E4:R4"/>
    <mergeCell ref="A47:B47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Normal="50" zoomScaleSheetLayoutView="100" zoomScalePageLayoutView="0" workbookViewId="0" topLeftCell="A1">
      <pane xSplit="2" ySplit="5" topLeftCell="D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5"/>
  <cols>
    <col min="1" max="1" width="9.140625" style="0" customWidth="1"/>
    <col min="2" max="2" width="20.00390625" style="0" customWidth="1"/>
    <col min="3" max="3" width="12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6" t="s">
        <v>70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0" t="s">
        <v>65</v>
      </c>
      <c r="B3" s="78" t="s">
        <v>0</v>
      </c>
      <c r="C3" s="72" t="s">
        <v>69</v>
      </c>
      <c r="D3" s="75" t="s">
        <v>62</v>
      </c>
      <c r="E3" s="69" t="s">
        <v>71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18" ht="15.75" customHeight="1" thickBot="1">
      <c r="A4" s="61"/>
      <c r="B4" s="79"/>
      <c r="C4" s="73"/>
      <c r="D4" s="7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ht="60.75" customHeight="1" thickBot="1">
      <c r="A5" s="62"/>
      <c r="B5" s="80"/>
      <c r="C5" s="74"/>
      <c r="D5" s="77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10" t="s">
        <v>1</v>
      </c>
      <c r="C6" s="35"/>
      <c r="D6" s="35">
        <f aca="true" t="shared" si="0" ref="D6:D47">SUM(E6:R6)</f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6">
      <c r="A7" s="5">
        <v>1412010</v>
      </c>
      <c r="B7" s="11" t="s">
        <v>57</v>
      </c>
      <c r="C7" s="35"/>
      <c r="D7" s="35">
        <f t="shared" si="0"/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8">
      <c r="A8" s="5">
        <v>1412030</v>
      </c>
      <c r="B8" s="11" t="s">
        <v>2</v>
      </c>
      <c r="C8" s="35"/>
      <c r="D8" s="35">
        <f t="shared" si="0"/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8">
      <c r="A9" s="5">
        <v>1412030</v>
      </c>
      <c r="B9" s="11" t="s">
        <v>3</v>
      </c>
      <c r="C9" s="35"/>
      <c r="D9" s="35">
        <f t="shared" si="0"/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60">
      <c r="A10" s="5">
        <v>1412050</v>
      </c>
      <c r="B10" s="11" t="s">
        <v>4</v>
      </c>
      <c r="C10" s="35"/>
      <c r="D10" s="35">
        <f t="shared" si="0"/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60.75">
      <c r="A11" s="5">
        <v>1412020</v>
      </c>
      <c r="B11" s="12" t="s">
        <v>5</v>
      </c>
      <c r="C11" s="26"/>
      <c r="D11" s="35">
        <f t="shared" si="0"/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48.75">
      <c r="A12" s="5">
        <v>1412030</v>
      </c>
      <c r="B12" s="13" t="s">
        <v>6</v>
      </c>
      <c r="C12" s="26"/>
      <c r="D12" s="35">
        <f t="shared" si="0"/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60.75">
      <c r="A13" s="5">
        <v>1412030</v>
      </c>
      <c r="B13" s="13" t="s">
        <v>7</v>
      </c>
      <c r="C13" s="26"/>
      <c r="D13" s="35">
        <f t="shared" si="0"/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48.75">
      <c r="A14" s="5">
        <v>1412130</v>
      </c>
      <c r="B14" s="12" t="s">
        <v>8</v>
      </c>
      <c r="C14" s="26"/>
      <c r="D14" s="35">
        <f t="shared" si="0"/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5">
      <c r="A15" s="5">
        <v>1412170</v>
      </c>
      <c r="B15" s="14" t="s">
        <v>9</v>
      </c>
      <c r="C15" s="26"/>
      <c r="D15" s="35">
        <f t="shared" si="0"/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36.75">
      <c r="A16" s="5">
        <v>1412110</v>
      </c>
      <c r="B16" s="13" t="s">
        <v>10</v>
      </c>
      <c r="C16" s="26"/>
      <c r="D16" s="35">
        <f t="shared" si="0"/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36.75">
      <c r="A17" s="5">
        <v>1412130</v>
      </c>
      <c r="B17" s="13" t="s">
        <v>11</v>
      </c>
      <c r="C17" s="26"/>
      <c r="D17" s="35">
        <f t="shared" si="0"/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48.75">
      <c r="A18" s="5">
        <v>1412190</v>
      </c>
      <c r="B18" s="13" t="s">
        <v>12</v>
      </c>
      <c r="C18" s="26"/>
      <c r="D18" s="35">
        <f t="shared" si="0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48.75">
      <c r="A19" s="5">
        <v>1412100</v>
      </c>
      <c r="B19" s="13" t="s">
        <v>13</v>
      </c>
      <c r="C19" s="26"/>
      <c r="D19" s="35">
        <f t="shared" si="0"/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36.75">
      <c r="A20" s="5">
        <v>1412220</v>
      </c>
      <c r="B20" s="13" t="s">
        <v>14</v>
      </c>
      <c r="C20" s="26"/>
      <c r="D20" s="35">
        <f t="shared" si="0"/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48.75">
      <c r="A21" s="5">
        <v>1412220</v>
      </c>
      <c r="B21" s="13" t="s">
        <v>15</v>
      </c>
      <c r="C21" s="26"/>
      <c r="D21" s="35">
        <f t="shared" si="0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48.75">
      <c r="A22" s="6">
        <v>1412090</v>
      </c>
      <c r="B22" s="13" t="s">
        <v>16</v>
      </c>
      <c r="C22" s="29"/>
      <c r="D22" s="35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36.75">
      <c r="A23" s="5">
        <v>1411120</v>
      </c>
      <c r="B23" s="13" t="s">
        <v>17</v>
      </c>
      <c r="C23" s="28"/>
      <c r="D23" s="35">
        <f t="shared" si="0"/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4.75">
      <c r="A24" s="5">
        <v>1411120</v>
      </c>
      <c r="B24" s="13" t="s">
        <v>18</v>
      </c>
      <c r="C24" s="26"/>
      <c r="D24" s="35">
        <f t="shared" si="0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48.75">
      <c r="A25" s="5">
        <v>1412030</v>
      </c>
      <c r="B25" s="13" t="s">
        <v>19</v>
      </c>
      <c r="C25" s="26"/>
      <c r="D25" s="35">
        <f t="shared" si="0"/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48.75">
      <c r="A26" s="5">
        <v>1412030</v>
      </c>
      <c r="B26" s="13" t="s">
        <v>20</v>
      </c>
      <c r="C26" s="26"/>
      <c r="D26" s="35">
        <f t="shared" si="0"/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48.75">
      <c r="A27" s="8" t="s">
        <v>64</v>
      </c>
      <c r="B27" s="13" t="s">
        <v>21</v>
      </c>
      <c r="C27" s="35"/>
      <c r="D27" s="35">
        <f t="shared" si="0"/>
        <v>994.78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>
        <v>994.78</v>
      </c>
    </row>
    <row r="28" spans="1:18" ht="48.75">
      <c r="A28" s="5">
        <v>240603</v>
      </c>
      <c r="B28" s="13" t="s">
        <v>21</v>
      </c>
      <c r="C28" s="35"/>
      <c r="D28" s="35">
        <f t="shared" si="0"/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48.75">
      <c r="A29" s="8" t="s">
        <v>58</v>
      </c>
      <c r="B29" s="13" t="s">
        <v>21</v>
      </c>
      <c r="C29" s="35"/>
      <c r="D29" s="35">
        <f t="shared" si="0"/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60.75">
      <c r="A30" s="5">
        <v>1412070</v>
      </c>
      <c r="B30" s="13" t="s">
        <v>22</v>
      </c>
      <c r="C30" s="26"/>
      <c r="D30" s="35">
        <f t="shared" si="0"/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36.75">
      <c r="A31" s="5">
        <v>1412070</v>
      </c>
      <c r="B31" s="13" t="s">
        <v>24</v>
      </c>
      <c r="C31" s="26"/>
      <c r="D31" s="35">
        <f t="shared" si="0"/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48.75">
      <c r="A32" s="5">
        <v>1412070</v>
      </c>
      <c r="B32" s="13" t="s">
        <v>25</v>
      </c>
      <c r="C32" s="26"/>
      <c r="D32" s="35">
        <f t="shared" si="0"/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36.75">
      <c r="A33" s="5">
        <v>1412220</v>
      </c>
      <c r="B33" s="13" t="s">
        <v>26</v>
      </c>
      <c r="C33" s="26"/>
      <c r="D33" s="35">
        <f t="shared" si="0"/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36.75">
      <c r="A34" s="5">
        <v>1412220</v>
      </c>
      <c r="B34" s="13" t="s">
        <v>27</v>
      </c>
      <c r="C34" s="26"/>
      <c r="D34" s="35">
        <f t="shared" si="0"/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48">
      <c r="A35" s="5">
        <v>1412030</v>
      </c>
      <c r="B35" s="15" t="s">
        <v>28</v>
      </c>
      <c r="C35" s="26"/>
      <c r="D35" s="35">
        <f t="shared" si="0"/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48.75">
      <c r="A36" s="5">
        <v>1412030</v>
      </c>
      <c r="B36" s="13" t="s">
        <v>29</v>
      </c>
      <c r="C36" s="26"/>
      <c r="D36" s="35">
        <f t="shared" si="0"/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8.75">
      <c r="A37" s="5">
        <v>1412100</v>
      </c>
      <c r="B37" s="13" t="s">
        <v>30</v>
      </c>
      <c r="C37" s="26"/>
      <c r="D37" s="35">
        <f t="shared" si="0"/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48.75">
      <c r="A38" s="5">
        <v>1412030</v>
      </c>
      <c r="B38" s="13" t="s">
        <v>31</v>
      </c>
      <c r="C38" s="26"/>
      <c r="D38" s="35">
        <f t="shared" si="0"/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48.75">
      <c r="A39" s="5">
        <v>1412200</v>
      </c>
      <c r="B39" s="13" t="s">
        <v>34</v>
      </c>
      <c r="C39" s="26"/>
      <c r="D39" s="35">
        <f t="shared" si="0"/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36.75">
      <c r="A40" s="8" t="s">
        <v>63</v>
      </c>
      <c r="B40" s="13" t="s">
        <v>32</v>
      </c>
      <c r="C40" s="26"/>
      <c r="D40" s="35">
        <f t="shared" si="0"/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4.75">
      <c r="A41" s="8" t="s">
        <v>64</v>
      </c>
      <c r="B41" s="23" t="s">
        <v>56</v>
      </c>
      <c r="C41" s="26"/>
      <c r="D41" s="35">
        <f t="shared" si="0"/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36.75">
      <c r="A42" s="5">
        <v>1411150</v>
      </c>
      <c r="B42" s="21" t="s">
        <v>35</v>
      </c>
      <c r="C42" s="26"/>
      <c r="D42" s="35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36.75">
      <c r="A43" s="5">
        <v>1412220</v>
      </c>
      <c r="B43" s="13" t="s">
        <v>38</v>
      </c>
      <c r="C43" s="26"/>
      <c r="D43" s="35">
        <f t="shared" si="0"/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36.75">
      <c r="A44" s="5"/>
      <c r="B44" s="13" t="s">
        <v>36</v>
      </c>
      <c r="C44" s="26"/>
      <c r="D44" s="35">
        <f t="shared" si="0"/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5">
      <c r="A45" s="5"/>
      <c r="B45" s="13" t="s">
        <v>37</v>
      </c>
      <c r="C45" s="26"/>
      <c r="D45" s="35">
        <f t="shared" si="0"/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5">
      <c r="A46" s="5"/>
      <c r="B46" s="13" t="s">
        <v>39</v>
      </c>
      <c r="C46" s="26"/>
      <c r="D46" s="35">
        <f t="shared" si="0"/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5">
      <c r="A47" s="5">
        <v>1412214</v>
      </c>
      <c r="B47" s="13" t="s">
        <v>40</v>
      </c>
      <c r="C47" s="26"/>
      <c r="D47" s="35">
        <f t="shared" si="0"/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36.75" thickBot="1">
      <c r="A48" s="5"/>
      <c r="B48" s="15" t="s">
        <v>33</v>
      </c>
      <c r="C48" s="26"/>
      <c r="D48" s="35">
        <f>SUM(E48:R48)</f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9" customFormat="1" ht="15.75" thickBot="1">
      <c r="A49" s="58" t="s">
        <v>23</v>
      </c>
      <c r="B49" s="59"/>
      <c r="C49" s="33">
        <f aca="true" t="shared" si="1" ref="C49:R49">SUM(C6:C48)</f>
        <v>0</v>
      </c>
      <c r="D49" s="33">
        <f t="shared" si="1"/>
        <v>994.78</v>
      </c>
      <c r="E49" s="33">
        <f t="shared" si="1"/>
        <v>0</v>
      </c>
      <c r="F49" s="33">
        <f t="shared" si="1"/>
        <v>0</v>
      </c>
      <c r="G49" s="33">
        <f t="shared" si="1"/>
        <v>0</v>
      </c>
      <c r="H49" s="33">
        <f t="shared" si="1"/>
        <v>0</v>
      </c>
      <c r="I49" s="33">
        <f t="shared" si="1"/>
        <v>0</v>
      </c>
      <c r="J49" s="33">
        <f t="shared" si="1"/>
        <v>0</v>
      </c>
      <c r="K49" s="33">
        <f t="shared" si="1"/>
        <v>0</v>
      </c>
      <c r="L49" s="33">
        <f t="shared" si="1"/>
        <v>0</v>
      </c>
      <c r="M49" s="33">
        <f t="shared" si="1"/>
        <v>0</v>
      </c>
      <c r="N49" s="33">
        <f t="shared" si="1"/>
        <v>0</v>
      </c>
      <c r="O49" s="33">
        <f t="shared" si="1"/>
        <v>0</v>
      </c>
      <c r="P49" s="33">
        <f t="shared" si="1"/>
        <v>0</v>
      </c>
      <c r="Q49" s="33">
        <f t="shared" si="1"/>
        <v>0</v>
      </c>
      <c r="R49" s="33">
        <f t="shared" si="1"/>
        <v>994.78</v>
      </c>
    </row>
    <row r="50" spans="1:1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">
      <c r="A51" s="7"/>
      <c r="B51" s="7" t="s">
        <v>72</v>
      </c>
      <c r="C51" s="7">
        <v>6368</v>
      </c>
      <c r="D51" s="40">
        <f>SUM(E51:R51)</f>
        <v>994.78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994.78</v>
      </c>
    </row>
    <row r="52" spans="1:1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</sheetData>
  <sheetProtection/>
  <mergeCells count="8">
    <mergeCell ref="B1:R1"/>
    <mergeCell ref="A3:A5"/>
    <mergeCell ref="B3:B5"/>
    <mergeCell ref="E3:R3"/>
    <mergeCell ref="E4:R4"/>
    <mergeCell ref="A49:B49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2015-07-23T10:28:22Z</cp:lastPrinted>
  <dcterms:created xsi:type="dcterms:W3CDTF">2006-09-16T00:00:00Z</dcterms:created>
  <dcterms:modified xsi:type="dcterms:W3CDTF">2017-05-10T10:55:45Z</dcterms:modified>
  <cp:category/>
  <cp:version/>
  <cp:contentType/>
  <cp:contentStatus/>
</cp:coreProperties>
</file>