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94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'Лист1'!$A$5:$S$42</definedName>
  </definedNames>
  <calcPr fullCalcOnLoad="1"/>
</workbook>
</file>

<file path=xl/sharedStrings.xml><?xml version="1.0" encoding="utf-8"?>
<sst xmlns="http://schemas.openxmlformats.org/spreadsheetml/2006/main" count="68" uniqueCount="68">
  <si>
    <t>Назва закладів</t>
  </si>
  <si>
    <t>Всього:</t>
  </si>
  <si>
    <t>Тернопільська обласна комунальна клінічна  психоневрологічна лікарня</t>
  </si>
  <si>
    <t>КУТОР «Тернопільський обласний наркологічний диспансер»</t>
  </si>
  <si>
    <t>Тернопільський обласний комунальний лікувально-фізкультурний диспансер</t>
  </si>
  <si>
    <t>КЗТОР «Центр екстреної медичної допомоги та медицини катастроф»</t>
  </si>
  <si>
    <t>КУТОР «Тернопільський обласний центр медико-соціальної експертизи»</t>
  </si>
  <si>
    <t>Тернопільське обласне бюро судово-медичної експертизи</t>
  </si>
  <si>
    <t>Кременецьке медичне училище імені Арсена Річинського</t>
  </si>
  <si>
    <t>Чортківський державний медичний коледж</t>
  </si>
  <si>
    <t>РАЗОМ:</t>
  </si>
  <si>
    <t>Заліщицький обласний комунальний дитячий санаторій</t>
  </si>
  <si>
    <t>КУТОР «Кременецький обласний дитячий психоневрологічний санаторій»</t>
  </si>
  <si>
    <t>КУТОР «База спеціального медичного постачання»</t>
  </si>
  <si>
    <t>КУТОР «Почаївська обласна комунальна психоневрологічна лікарня»</t>
  </si>
  <si>
    <t>КУТОР «Буданівська обласна психоневрологічна лікарня»</t>
  </si>
  <si>
    <t>КУТОР «Теребовлянська обласна станція переливання крові»</t>
  </si>
  <si>
    <t>Чортківський обласний комунальний шкірно-венерологічний диспансер</t>
  </si>
  <si>
    <t>оплата послуг</t>
  </si>
  <si>
    <t>інші видатки</t>
  </si>
  <si>
    <t>Обсяги асигнувань в тому числі по кодах економічної класифікації видатків</t>
  </si>
  <si>
    <t>Заробітна плата</t>
  </si>
  <si>
    <t>Нарахування на зарплату</t>
  </si>
  <si>
    <t>Предмети, матеріали….</t>
  </si>
  <si>
    <t>Медикаменти</t>
  </si>
  <si>
    <t>Продукти харчування</t>
  </si>
  <si>
    <t>Оплата відряджень</t>
  </si>
  <si>
    <t>Водопостачання</t>
  </si>
  <si>
    <t>Електроенергія</t>
  </si>
  <si>
    <t>Оплата природного газу</t>
  </si>
  <si>
    <t>Оплата інших енергоносіїв</t>
  </si>
  <si>
    <t>Трансферти</t>
  </si>
  <si>
    <t>Оплата теплопостачання</t>
  </si>
  <si>
    <t>Заліщицький  обласний комунальний госпіталь інвалідів війни та реабілітованих</t>
  </si>
  <si>
    <t>Тернопільське обласне комунальне спеціалізоване територіальне медичне об'єднання «Фтизіатрія»</t>
  </si>
  <si>
    <t>Код програмної класифікації</t>
  </si>
  <si>
    <t>1414060</t>
  </si>
  <si>
    <t xml:space="preserve">К УТОР "Тернопільська обласна лікарня "Хоспіс" </t>
  </si>
  <si>
    <t>1412030</t>
  </si>
  <si>
    <t>«Тернопільський обласний спеціалізований будинок дитини»</t>
  </si>
  <si>
    <t>«Тернопільський обласний центр служби крові»</t>
  </si>
  <si>
    <t>Тернопільська університетська лікарня</t>
  </si>
  <si>
    <t>Тернопільська обласна дитяча клінічна лікарня</t>
  </si>
  <si>
    <t>Тернопільський обласний клінічний онкологічний диспансер</t>
  </si>
  <si>
    <t>Тернопільський обласний клінічний перинатальний центр "Мати і дитина"</t>
  </si>
  <si>
    <t>Тернопільський обласний клінічний шкірно-венерологічний диспансер</t>
  </si>
  <si>
    <t>Центр здоров'я</t>
  </si>
  <si>
    <t>Тернопільське обласне патологоанатомічне бюро»</t>
  </si>
  <si>
    <t>«Микулинецька обласна фізіотерапевтична лікарня реабілітації»</t>
  </si>
  <si>
    <t>«Більче - Золотецька обласна фізіотерапевтична лікарня реабілітації»</t>
  </si>
  <si>
    <t>«Бережанський обласний комунальний дитячий гастроентерологічний санаторій»</t>
  </si>
  <si>
    <t xml:space="preserve"> «Інформаційно-аналітичний центр медичної статистики»</t>
  </si>
  <si>
    <t>Служба технічного нагляду за будівництвом та кап.ремонтом"</t>
  </si>
  <si>
    <t xml:space="preserve"> «Тернопільська обласна наукова медична бібліотека»</t>
  </si>
  <si>
    <t xml:space="preserve"> "Тернопільська університетська лікарня" (заходи післядипломної освіти)</t>
  </si>
  <si>
    <t>Чортків шквд</t>
  </si>
  <si>
    <t>Микулинці</t>
  </si>
  <si>
    <t>Більче-золоте</t>
  </si>
  <si>
    <t>МСЕК</t>
  </si>
  <si>
    <t>онко - спецфонд……</t>
  </si>
  <si>
    <t>бланкова продукція лікування хворих за межами області</t>
  </si>
  <si>
    <t>Кількість штатних одиниць на 01.01.2018 року</t>
  </si>
  <si>
    <t>1. Звіт про касові видатки загального фонду обласного бюджету за І квартал 2018 року</t>
  </si>
  <si>
    <t>Передбачено кошторисом на 2018 рік</t>
  </si>
  <si>
    <t>Касові видатки за І квартал 2018 року</t>
  </si>
  <si>
    <t>0712151</t>
  </si>
  <si>
    <t>0712143</t>
  </si>
  <si>
    <t>програма СНІД(нарко програма)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</si>
</sst>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[$]dddd\,\ d\ mmmm\ yyyy\ &quot;г&quot;\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>
        <color indexed="63"/>
      </right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196" fontId="47" fillId="0" borderId="13" xfId="0" applyNumberFormat="1" applyFont="1" applyFill="1" applyBorder="1" applyAlignment="1">
      <alignment horizontal="right" vertical="center"/>
    </xf>
    <xf numFmtId="196" fontId="47" fillId="0" borderId="14" xfId="0" applyNumberFormat="1" applyFont="1" applyFill="1" applyBorder="1" applyAlignment="1">
      <alignment horizontal="right" vertical="center"/>
    </xf>
    <xf numFmtId="196" fontId="47" fillId="0" borderId="15" xfId="0" applyNumberFormat="1" applyFont="1" applyFill="1" applyBorder="1" applyAlignment="1">
      <alignment horizontal="right" vertical="center"/>
    </xf>
    <xf numFmtId="4" fontId="47" fillId="0" borderId="16" xfId="0" applyNumberFormat="1" applyFont="1" applyFill="1" applyBorder="1" applyAlignment="1">
      <alignment horizontal="right" vertical="center"/>
    </xf>
    <xf numFmtId="0" fontId="48" fillId="0" borderId="15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8" fillId="33" borderId="0" xfId="0" applyFont="1" applyFill="1" applyAlignment="1">
      <alignment/>
    </xf>
    <xf numFmtId="0" fontId="48" fillId="0" borderId="13" xfId="0" applyFont="1" applyFill="1" applyBorder="1" applyAlignment="1">
      <alignment horizontal="center" vertical="center"/>
    </xf>
    <xf numFmtId="4" fontId="47" fillId="0" borderId="17" xfId="0" applyNumberFormat="1" applyFont="1" applyFill="1" applyBorder="1" applyAlignment="1">
      <alignment horizontal="right" vertical="center"/>
    </xf>
    <xf numFmtId="196" fontId="47" fillId="0" borderId="18" xfId="0" applyNumberFormat="1" applyFont="1" applyFill="1" applyBorder="1" applyAlignment="1">
      <alignment horizontal="right" vertical="center"/>
    </xf>
    <xf numFmtId="196" fontId="10" fillId="0" borderId="15" xfId="0" applyNumberFormat="1" applyFont="1" applyFill="1" applyBorder="1" applyAlignment="1" applyProtection="1">
      <alignment horizontal="right" vertical="center"/>
      <protection locked="0"/>
    </xf>
    <xf numFmtId="196" fontId="11" fillId="0" borderId="13" xfId="0" applyNumberFormat="1" applyFont="1" applyFill="1" applyBorder="1" applyAlignment="1">
      <alignment horizontal="right" vertical="center"/>
    </xf>
    <xf numFmtId="196" fontId="11" fillId="0" borderId="14" xfId="0" applyNumberFormat="1" applyFont="1" applyFill="1" applyBorder="1" applyAlignment="1">
      <alignment horizontal="right" vertical="center"/>
    </xf>
    <xf numFmtId="196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48" fillId="0" borderId="20" xfId="0" applyFont="1" applyFill="1" applyBorder="1" applyAlignment="1">
      <alignment horizontal="center" vertical="center"/>
    </xf>
    <xf numFmtId="4" fontId="47" fillId="0" borderId="21" xfId="0" applyNumberFormat="1" applyFont="1" applyFill="1" applyBorder="1" applyAlignment="1">
      <alignment horizontal="right" vertical="center"/>
    </xf>
    <xf numFmtId="196" fontId="47" fillId="0" borderId="20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right" vertical="center"/>
    </xf>
    <xf numFmtId="196" fontId="11" fillId="0" borderId="15" xfId="0" applyNumberFormat="1" applyFont="1" applyFill="1" applyBorder="1" applyAlignment="1">
      <alignment horizontal="right" vertical="center"/>
    </xf>
    <xf numFmtId="196" fontId="47" fillId="0" borderId="15" xfId="0" applyNumberFormat="1" applyFont="1" applyFill="1" applyBorder="1" applyAlignment="1" applyProtection="1">
      <alignment horizontal="right" vertical="center"/>
      <protection locked="0"/>
    </xf>
    <xf numFmtId="49" fontId="48" fillId="0" borderId="15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wrapText="1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12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justify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" fontId="49" fillId="0" borderId="30" xfId="0" applyNumberFormat="1" applyFont="1" applyFill="1" applyBorder="1" applyAlignment="1">
      <alignment horizontal="right" vertical="center"/>
    </xf>
    <xf numFmtId="196" fontId="49" fillId="0" borderId="30" xfId="0" applyNumberFormat="1" applyFont="1" applyFill="1" applyBorder="1" applyAlignment="1">
      <alignment horizontal="right" vertical="center"/>
    </xf>
    <xf numFmtId="0" fontId="3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view="pageBreakPreview" zoomScaleNormal="50" zoomScaleSheetLayoutView="100" zoomScalePageLayoutView="0" workbookViewId="0" topLeftCell="B1">
      <pane xSplit="9" ySplit="6" topLeftCell="K35" activePane="bottomRight" state="frozen"/>
      <selection pane="topLeft" activeCell="B1" sqref="B1"/>
      <selection pane="topRight" activeCell="K1" sqref="K1"/>
      <selection pane="bottomLeft" activeCell="B7" sqref="B7"/>
      <selection pane="bottomRight" activeCell="B39" sqref="B39"/>
    </sheetView>
  </sheetViews>
  <sheetFormatPr defaultColWidth="9.140625" defaultRowHeight="15"/>
  <cols>
    <col min="1" max="1" width="8.8515625" style="0" customWidth="1"/>
    <col min="2" max="2" width="18.8515625" style="0" customWidth="1"/>
    <col min="3" max="3" width="12.00390625" style="0" customWidth="1"/>
    <col min="4" max="4" width="12.140625" style="0" customWidth="1"/>
    <col min="5" max="5" width="10.421875" style="0" customWidth="1"/>
    <col min="6" max="6" width="10.140625" style="0" customWidth="1"/>
    <col min="8" max="8" width="11.140625" style="0" customWidth="1"/>
    <col min="9" max="9" width="9.7109375" style="0" customWidth="1"/>
    <col min="10" max="10" width="10.8515625" style="0" customWidth="1"/>
    <col min="12" max="12" width="11.28125" style="0" customWidth="1"/>
    <col min="13" max="13" width="11.7109375" style="0" customWidth="1"/>
    <col min="14" max="14" width="11.57421875" style="0" customWidth="1"/>
    <col min="16" max="16" width="11.7109375" style="0" customWidth="1"/>
    <col min="18" max="18" width="11.00390625" style="0" customWidth="1"/>
    <col min="19" max="19" width="11.140625" style="0" customWidth="1"/>
  </cols>
  <sheetData>
    <row r="1" spans="2:19" ht="18.75">
      <c r="B1" s="38" t="s">
        <v>62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2:19" ht="19.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 customHeight="1" thickBot="1">
      <c r="A3" s="42" t="s">
        <v>35</v>
      </c>
      <c r="B3" s="45" t="s">
        <v>0</v>
      </c>
      <c r="C3" s="42" t="s">
        <v>61</v>
      </c>
      <c r="D3" s="51" t="s">
        <v>1</v>
      </c>
      <c r="E3" s="51"/>
      <c r="F3" s="53" t="s">
        <v>20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</row>
    <row r="4" spans="1:19" ht="15.75" thickBot="1">
      <c r="A4" s="43"/>
      <c r="B4" s="46"/>
      <c r="C4" s="43"/>
      <c r="D4" s="52"/>
      <c r="E4" s="52"/>
      <c r="F4" s="48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</row>
    <row r="5" spans="1:19" ht="60.75" customHeight="1" thickBot="1">
      <c r="A5" s="44"/>
      <c r="B5" s="47"/>
      <c r="C5" s="44"/>
      <c r="D5" s="3" t="s">
        <v>63</v>
      </c>
      <c r="E5" s="3" t="s">
        <v>64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18</v>
      </c>
      <c r="L5" s="3" t="s">
        <v>26</v>
      </c>
      <c r="M5" s="3" t="s">
        <v>32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19</v>
      </c>
    </row>
    <row r="6" spans="1:19" s="12" customFormat="1" ht="66" customHeight="1">
      <c r="A6" s="14">
        <v>1412010</v>
      </c>
      <c r="B6" s="36" t="s">
        <v>41</v>
      </c>
      <c r="C6" s="15">
        <v>1188.5</v>
      </c>
      <c r="D6" s="7">
        <v>151094.5</v>
      </c>
      <c r="E6" s="16">
        <f aca="true" t="shared" si="0" ref="E6:E41">SUM(F6:S6)</f>
        <v>34756.9</v>
      </c>
      <c r="F6" s="9">
        <v>15004</v>
      </c>
      <c r="G6" s="9">
        <v>3288.3</v>
      </c>
      <c r="H6" s="9">
        <v>152</v>
      </c>
      <c r="I6" s="9">
        <v>10855.6</v>
      </c>
      <c r="J6" s="9">
        <v>450.1</v>
      </c>
      <c r="K6" s="9">
        <v>185.6</v>
      </c>
      <c r="L6" s="9">
        <v>40</v>
      </c>
      <c r="M6" s="9">
        <v>3562.1</v>
      </c>
      <c r="N6" s="9">
        <v>164</v>
      </c>
      <c r="O6" s="9">
        <v>900</v>
      </c>
      <c r="P6" s="9">
        <v>3.3</v>
      </c>
      <c r="Q6" s="9"/>
      <c r="R6" s="9">
        <v>27.9</v>
      </c>
      <c r="S6" s="9">
        <v>124</v>
      </c>
    </row>
    <row r="7" spans="1:19" s="12" customFormat="1" ht="45.75" customHeight="1">
      <c r="A7" s="11">
        <v>1412010</v>
      </c>
      <c r="B7" s="31" t="s">
        <v>42</v>
      </c>
      <c r="C7" s="10">
        <v>833.5</v>
      </c>
      <c r="D7" s="7">
        <v>77113</v>
      </c>
      <c r="E7" s="8">
        <f t="shared" si="0"/>
        <v>18786.3</v>
      </c>
      <c r="F7" s="17">
        <v>11216.4</v>
      </c>
      <c r="G7" s="17">
        <v>2470.2</v>
      </c>
      <c r="H7" s="17">
        <v>171.8</v>
      </c>
      <c r="I7" s="17">
        <v>1130.9</v>
      </c>
      <c r="J7" s="17">
        <v>225.7</v>
      </c>
      <c r="K7" s="17">
        <v>430.2</v>
      </c>
      <c r="L7" s="17">
        <v>7.1</v>
      </c>
      <c r="M7" s="17">
        <v>2389.6</v>
      </c>
      <c r="N7" s="17">
        <v>99.9</v>
      </c>
      <c r="O7" s="17">
        <v>569.5</v>
      </c>
      <c r="P7" s="17"/>
      <c r="Q7" s="17"/>
      <c r="R7" s="9">
        <v>49.7</v>
      </c>
      <c r="S7" s="9">
        <v>25.3</v>
      </c>
    </row>
    <row r="8" spans="1:19" s="12" customFormat="1" ht="50.25" customHeight="1">
      <c r="A8" s="11">
        <v>1412030</v>
      </c>
      <c r="B8" s="31" t="s">
        <v>2</v>
      </c>
      <c r="C8" s="10">
        <v>937</v>
      </c>
      <c r="D8" s="7">
        <v>80882.5</v>
      </c>
      <c r="E8" s="8">
        <f t="shared" si="0"/>
        <v>20335.799999999996</v>
      </c>
      <c r="F8" s="17">
        <v>12387.4</v>
      </c>
      <c r="G8" s="17">
        <v>2726.2</v>
      </c>
      <c r="H8" s="17">
        <v>264</v>
      </c>
      <c r="I8" s="17">
        <v>330.3</v>
      </c>
      <c r="J8" s="17">
        <v>554.1</v>
      </c>
      <c r="K8" s="17">
        <v>275.1</v>
      </c>
      <c r="L8" s="17">
        <v>17.1</v>
      </c>
      <c r="M8" s="17">
        <v>2625</v>
      </c>
      <c r="N8" s="17">
        <v>188.9</v>
      </c>
      <c r="O8" s="17">
        <v>316.8</v>
      </c>
      <c r="P8" s="17">
        <v>74.6</v>
      </c>
      <c r="Q8" s="17"/>
      <c r="R8" s="9">
        <v>563.8</v>
      </c>
      <c r="S8" s="9">
        <v>12.5</v>
      </c>
    </row>
    <row r="9" spans="1:19" s="12" customFormat="1" ht="45.75" customHeight="1">
      <c r="A9" s="11">
        <v>1412030</v>
      </c>
      <c r="B9" s="31" t="s">
        <v>43</v>
      </c>
      <c r="C9" s="10">
        <v>420.75</v>
      </c>
      <c r="D9" s="7">
        <v>35153</v>
      </c>
      <c r="E9" s="8">
        <f t="shared" si="0"/>
        <v>8430.9</v>
      </c>
      <c r="F9" s="17">
        <v>5407.5</v>
      </c>
      <c r="G9" s="17">
        <v>1193.7</v>
      </c>
      <c r="H9" s="17">
        <v>67.2</v>
      </c>
      <c r="I9" s="17">
        <v>311.3</v>
      </c>
      <c r="J9" s="17">
        <v>122.7</v>
      </c>
      <c r="K9" s="17">
        <v>234.9</v>
      </c>
      <c r="L9" s="17"/>
      <c r="M9" s="17"/>
      <c r="N9" s="17">
        <v>39.3</v>
      </c>
      <c r="O9" s="17">
        <v>346.2</v>
      </c>
      <c r="P9" s="17">
        <v>645.1</v>
      </c>
      <c r="Q9" s="17"/>
      <c r="R9" s="9">
        <v>63</v>
      </c>
      <c r="S9" s="9"/>
    </row>
    <row r="10" spans="1:19" s="12" customFormat="1" ht="49.5" customHeight="1">
      <c r="A10" s="11">
        <v>1412050</v>
      </c>
      <c r="B10" s="31" t="s">
        <v>44</v>
      </c>
      <c r="C10" s="10">
        <v>427.5</v>
      </c>
      <c r="D10" s="7">
        <v>34974</v>
      </c>
      <c r="E10" s="8">
        <f t="shared" si="0"/>
        <v>8237.4</v>
      </c>
      <c r="F10" s="17">
        <v>5496</v>
      </c>
      <c r="G10" s="17">
        <v>1196.1</v>
      </c>
      <c r="H10" s="17">
        <v>120</v>
      </c>
      <c r="I10" s="17">
        <v>229.9</v>
      </c>
      <c r="J10" s="17">
        <v>83</v>
      </c>
      <c r="K10" s="17">
        <v>106.1</v>
      </c>
      <c r="L10" s="17">
        <v>5</v>
      </c>
      <c r="M10" s="17">
        <v>679.2</v>
      </c>
      <c r="N10" s="17">
        <v>43</v>
      </c>
      <c r="O10" s="17">
        <v>279.1</v>
      </c>
      <c r="P10" s="17"/>
      <c r="Q10" s="17"/>
      <c r="R10" s="9"/>
      <c r="S10" s="9"/>
    </row>
    <row r="11" spans="1:19" s="12" customFormat="1" ht="69.75" customHeight="1">
      <c r="A11" s="11">
        <v>1412020</v>
      </c>
      <c r="B11" s="33" t="s">
        <v>34</v>
      </c>
      <c r="C11" s="10">
        <v>706.5</v>
      </c>
      <c r="D11" s="7">
        <v>83713.2</v>
      </c>
      <c r="E11" s="8">
        <f t="shared" si="0"/>
        <v>18815.300000000007</v>
      </c>
      <c r="F11" s="20">
        <v>13036.3</v>
      </c>
      <c r="G11" s="20">
        <v>2763.7</v>
      </c>
      <c r="H11" s="20">
        <v>152.7</v>
      </c>
      <c r="I11" s="20">
        <v>210.6</v>
      </c>
      <c r="J11" s="20">
        <v>246.1</v>
      </c>
      <c r="K11" s="20">
        <v>95.8</v>
      </c>
      <c r="L11" s="20">
        <v>7.9</v>
      </c>
      <c r="M11" s="20">
        <v>8</v>
      </c>
      <c r="N11" s="20">
        <v>16.2</v>
      </c>
      <c r="O11" s="20">
        <v>360.4</v>
      </c>
      <c r="P11" s="20">
        <v>1375.9</v>
      </c>
      <c r="Q11" s="20"/>
      <c r="R11" s="9">
        <v>539.2</v>
      </c>
      <c r="S11" s="9">
        <v>2.5</v>
      </c>
    </row>
    <row r="12" spans="1:19" s="12" customFormat="1" ht="59.25" customHeight="1">
      <c r="A12" s="11">
        <v>1412030</v>
      </c>
      <c r="B12" s="32" t="s">
        <v>3</v>
      </c>
      <c r="C12" s="10">
        <v>160.5</v>
      </c>
      <c r="D12" s="7">
        <v>13718.2</v>
      </c>
      <c r="E12" s="8">
        <f t="shared" si="0"/>
        <v>3465.100000000001</v>
      </c>
      <c r="F12" s="17">
        <v>2449.3</v>
      </c>
      <c r="G12" s="17">
        <v>550.1</v>
      </c>
      <c r="H12" s="17">
        <v>11</v>
      </c>
      <c r="I12" s="17">
        <v>20.9</v>
      </c>
      <c r="J12" s="17">
        <v>51.9</v>
      </c>
      <c r="K12" s="17">
        <v>18.3</v>
      </c>
      <c r="L12" s="17"/>
      <c r="M12" s="17">
        <v>320.3</v>
      </c>
      <c r="N12" s="17">
        <v>9</v>
      </c>
      <c r="O12" s="17">
        <v>25.5</v>
      </c>
      <c r="P12" s="17"/>
      <c r="Q12" s="17"/>
      <c r="R12" s="9">
        <v>8.8</v>
      </c>
      <c r="S12" s="9"/>
    </row>
    <row r="13" spans="1:19" s="12" customFormat="1" ht="57.75" customHeight="1">
      <c r="A13" s="11">
        <v>1412030</v>
      </c>
      <c r="B13" s="6" t="s">
        <v>45</v>
      </c>
      <c r="C13" s="10">
        <v>110</v>
      </c>
      <c r="D13" s="7">
        <v>7497.6</v>
      </c>
      <c r="E13" s="8">
        <f t="shared" si="0"/>
        <v>1811.8999999999999</v>
      </c>
      <c r="F13" s="17">
        <v>1316.5</v>
      </c>
      <c r="G13" s="17">
        <v>299.6</v>
      </c>
      <c r="H13" s="17">
        <v>7</v>
      </c>
      <c r="I13" s="17">
        <v>13.1</v>
      </c>
      <c r="J13" s="17">
        <v>17.5</v>
      </c>
      <c r="K13" s="17">
        <v>8.8</v>
      </c>
      <c r="L13" s="17"/>
      <c r="M13" s="17"/>
      <c r="N13" s="17">
        <v>10.5</v>
      </c>
      <c r="O13" s="17">
        <v>42</v>
      </c>
      <c r="P13" s="17">
        <v>96.9</v>
      </c>
      <c r="Q13" s="17"/>
      <c r="R13" s="9"/>
      <c r="S13" s="9"/>
    </row>
    <row r="14" spans="1:19" s="12" customFormat="1" ht="60" customHeight="1">
      <c r="A14" s="11">
        <v>1412130</v>
      </c>
      <c r="B14" s="35" t="s">
        <v>4</v>
      </c>
      <c r="C14" s="10">
        <v>46</v>
      </c>
      <c r="D14" s="7">
        <v>2856</v>
      </c>
      <c r="E14" s="8">
        <f t="shared" si="0"/>
        <v>711.1</v>
      </c>
      <c r="F14" s="17">
        <v>531</v>
      </c>
      <c r="G14" s="17">
        <v>110.2</v>
      </c>
      <c r="H14" s="17">
        <v>0.2</v>
      </c>
      <c r="I14" s="17"/>
      <c r="J14" s="17"/>
      <c r="K14" s="17">
        <v>4.4</v>
      </c>
      <c r="L14" s="17"/>
      <c r="M14" s="17">
        <v>56.4</v>
      </c>
      <c r="N14" s="17">
        <v>0.4</v>
      </c>
      <c r="O14" s="17">
        <v>8.5</v>
      </c>
      <c r="P14" s="17"/>
      <c r="Q14" s="17"/>
      <c r="R14" s="9"/>
      <c r="S14" s="9"/>
    </row>
    <row r="15" spans="1:19" s="12" customFormat="1" ht="42" customHeight="1">
      <c r="A15" s="11">
        <v>1412170</v>
      </c>
      <c r="B15" s="30" t="s">
        <v>46</v>
      </c>
      <c r="C15" s="10">
        <v>20.75</v>
      </c>
      <c r="D15" s="7">
        <v>1275</v>
      </c>
      <c r="E15" s="8">
        <f t="shared" si="0"/>
        <v>317.5</v>
      </c>
      <c r="F15" s="17">
        <v>248</v>
      </c>
      <c r="G15" s="17">
        <v>53.8</v>
      </c>
      <c r="H15" s="17"/>
      <c r="I15" s="17"/>
      <c r="J15" s="17"/>
      <c r="K15" s="17"/>
      <c r="L15" s="17"/>
      <c r="M15" s="17"/>
      <c r="N15" s="17">
        <v>0.2</v>
      </c>
      <c r="O15" s="17">
        <v>7.1</v>
      </c>
      <c r="P15" s="17">
        <v>8.4</v>
      </c>
      <c r="Q15" s="17"/>
      <c r="R15" s="9"/>
      <c r="S15" s="9"/>
    </row>
    <row r="16" spans="1:19" s="12" customFormat="1" ht="57" customHeight="1">
      <c r="A16" s="11">
        <v>1412110</v>
      </c>
      <c r="B16" s="32" t="s">
        <v>5</v>
      </c>
      <c r="C16" s="10">
        <v>1489.75</v>
      </c>
      <c r="D16" s="7">
        <v>114715.4</v>
      </c>
      <c r="E16" s="8">
        <f t="shared" si="0"/>
        <v>26382.100000000002</v>
      </c>
      <c r="F16" s="17">
        <v>17474.1</v>
      </c>
      <c r="G16" s="17">
        <v>3803.2</v>
      </c>
      <c r="H16" s="17">
        <v>3482.9</v>
      </c>
      <c r="I16" s="17">
        <v>538.5</v>
      </c>
      <c r="J16" s="17"/>
      <c r="K16" s="17">
        <v>340.4</v>
      </c>
      <c r="L16" s="17">
        <v>7.7</v>
      </c>
      <c r="M16" s="17">
        <v>198.5</v>
      </c>
      <c r="N16" s="17">
        <v>24.8</v>
      </c>
      <c r="O16" s="17">
        <v>205.5</v>
      </c>
      <c r="P16" s="17">
        <v>301.4</v>
      </c>
      <c r="Q16" s="17">
        <v>5</v>
      </c>
      <c r="R16" s="9"/>
      <c r="S16" s="9">
        <v>0.1</v>
      </c>
    </row>
    <row r="17" spans="1:19" ht="60" customHeight="1">
      <c r="A17" s="11">
        <v>1412190</v>
      </c>
      <c r="B17" s="32" t="s">
        <v>6</v>
      </c>
      <c r="C17" s="10">
        <v>90.5</v>
      </c>
      <c r="D17" s="7">
        <v>6847</v>
      </c>
      <c r="E17" s="8">
        <f t="shared" si="0"/>
        <v>1683.3000000000002</v>
      </c>
      <c r="F17" s="17">
        <v>1339.2</v>
      </c>
      <c r="G17" s="17">
        <v>280.1</v>
      </c>
      <c r="H17" s="17">
        <v>1.8</v>
      </c>
      <c r="I17" s="17"/>
      <c r="J17" s="17"/>
      <c r="K17" s="17">
        <v>6.8</v>
      </c>
      <c r="L17" s="17">
        <v>0.2</v>
      </c>
      <c r="M17" s="17">
        <v>34.5</v>
      </c>
      <c r="N17" s="17">
        <v>1.2</v>
      </c>
      <c r="O17" s="17">
        <v>3.3</v>
      </c>
      <c r="P17" s="17">
        <v>16.2</v>
      </c>
      <c r="Q17" s="17"/>
      <c r="R17" s="9"/>
      <c r="S17" s="9"/>
    </row>
    <row r="18" spans="1:19" s="12" customFormat="1" ht="39" customHeight="1">
      <c r="A18" s="11">
        <v>1412100</v>
      </c>
      <c r="B18" s="29" t="s">
        <v>40</v>
      </c>
      <c r="C18" s="10">
        <v>140.5</v>
      </c>
      <c r="D18" s="7">
        <v>9727</v>
      </c>
      <c r="E18" s="8">
        <f t="shared" si="0"/>
        <v>2282.6</v>
      </c>
      <c r="F18" s="17">
        <v>1446.6</v>
      </c>
      <c r="G18" s="17">
        <v>327.2</v>
      </c>
      <c r="H18" s="17">
        <v>12.8</v>
      </c>
      <c r="I18" s="17">
        <v>238.8</v>
      </c>
      <c r="J18" s="17">
        <v>25.2</v>
      </c>
      <c r="K18" s="17">
        <v>13</v>
      </c>
      <c r="L18" s="17">
        <v>0.5</v>
      </c>
      <c r="M18" s="17"/>
      <c r="N18" s="17">
        <v>4.4</v>
      </c>
      <c r="O18" s="17">
        <v>63.7</v>
      </c>
      <c r="P18" s="17">
        <v>150.1</v>
      </c>
      <c r="Q18" s="17"/>
      <c r="R18" s="9"/>
      <c r="S18" s="9">
        <v>0.3</v>
      </c>
    </row>
    <row r="19" spans="1:19" s="12" customFormat="1" ht="38.25" customHeight="1">
      <c r="A19" s="11">
        <v>1412220</v>
      </c>
      <c r="B19" s="32" t="s">
        <v>7</v>
      </c>
      <c r="C19" s="10">
        <v>92.5</v>
      </c>
      <c r="D19" s="7">
        <v>8989</v>
      </c>
      <c r="E19" s="8">
        <f t="shared" si="0"/>
        <v>2130.2000000000003</v>
      </c>
      <c r="F19" s="17">
        <v>1637.7</v>
      </c>
      <c r="G19" s="17">
        <v>358</v>
      </c>
      <c r="H19" s="17">
        <v>13.9</v>
      </c>
      <c r="I19" s="17">
        <v>45.6</v>
      </c>
      <c r="J19" s="17"/>
      <c r="K19" s="17">
        <v>8.4</v>
      </c>
      <c r="L19" s="17"/>
      <c r="M19" s="17">
        <v>44.8</v>
      </c>
      <c r="N19" s="17">
        <v>1</v>
      </c>
      <c r="O19" s="17">
        <v>13.2</v>
      </c>
      <c r="P19" s="17">
        <v>2.6</v>
      </c>
      <c r="Q19" s="17"/>
      <c r="R19" s="9">
        <v>4.4</v>
      </c>
      <c r="S19" s="9">
        <v>0.6</v>
      </c>
    </row>
    <row r="20" spans="1:19" s="12" customFormat="1" ht="36" customHeight="1">
      <c r="A20" s="11">
        <v>1412220</v>
      </c>
      <c r="B20" s="6" t="s">
        <v>47</v>
      </c>
      <c r="C20" s="10">
        <v>112.25</v>
      </c>
      <c r="D20" s="7">
        <v>7195</v>
      </c>
      <c r="E20" s="8">
        <f t="shared" si="0"/>
        <v>1807.2999999999997</v>
      </c>
      <c r="F20" s="17">
        <v>1305</v>
      </c>
      <c r="G20" s="17">
        <v>271.2</v>
      </c>
      <c r="H20" s="17">
        <v>44</v>
      </c>
      <c r="I20" s="17">
        <v>48</v>
      </c>
      <c r="J20" s="17"/>
      <c r="K20" s="17">
        <v>18.6</v>
      </c>
      <c r="L20" s="17">
        <v>93.3</v>
      </c>
      <c r="M20" s="17">
        <v>1.6</v>
      </c>
      <c r="N20" s="17">
        <v>12.5</v>
      </c>
      <c r="O20" s="17">
        <v>13</v>
      </c>
      <c r="P20" s="17"/>
      <c r="Q20" s="17"/>
      <c r="R20" s="9"/>
      <c r="S20" s="9">
        <v>0.1</v>
      </c>
    </row>
    <row r="21" spans="1:19" s="12" customFormat="1" ht="51" customHeight="1">
      <c r="A21" s="21">
        <v>1412090</v>
      </c>
      <c r="B21" s="6" t="s">
        <v>39</v>
      </c>
      <c r="C21" s="22">
        <v>108.5</v>
      </c>
      <c r="D21" s="7">
        <v>9550</v>
      </c>
      <c r="E21" s="8">
        <f t="shared" si="0"/>
        <v>2234.6000000000004</v>
      </c>
      <c r="F21" s="17">
        <v>1338.9</v>
      </c>
      <c r="G21" s="17">
        <v>291.3</v>
      </c>
      <c r="H21" s="17">
        <v>6</v>
      </c>
      <c r="I21" s="17">
        <v>10</v>
      </c>
      <c r="J21" s="17">
        <v>50</v>
      </c>
      <c r="K21" s="17">
        <v>16</v>
      </c>
      <c r="L21" s="17">
        <v>337.6</v>
      </c>
      <c r="M21" s="17">
        <v>10</v>
      </c>
      <c r="N21" s="17">
        <v>80</v>
      </c>
      <c r="O21" s="17"/>
      <c r="P21" s="17"/>
      <c r="Q21" s="17"/>
      <c r="R21" s="23">
        <v>93</v>
      </c>
      <c r="S21" s="23">
        <v>1.8</v>
      </c>
    </row>
    <row r="22" spans="1:19" s="13" customFormat="1" ht="37.5" customHeight="1">
      <c r="A22" s="24">
        <v>1411120</v>
      </c>
      <c r="B22" s="34" t="s">
        <v>8</v>
      </c>
      <c r="C22" s="25">
        <f>44+48</f>
        <v>92</v>
      </c>
      <c r="D22" s="18">
        <v>10793.3</v>
      </c>
      <c r="E22" s="19">
        <f t="shared" si="0"/>
        <v>2625.7000000000003</v>
      </c>
      <c r="F22" s="9">
        <v>1608.4</v>
      </c>
      <c r="G22" s="9">
        <v>349.1</v>
      </c>
      <c r="H22" s="9">
        <v>4.1</v>
      </c>
      <c r="I22" s="9"/>
      <c r="J22" s="9"/>
      <c r="K22" s="9">
        <v>5.6</v>
      </c>
      <c r="L22" s="9">
        <v>7</v>
      </c>
      <c r="M22" s="9">
        <v>55.1</v>
      </c>
      <c r="N22" s="9">
        <v>5.7</v>
      </c>
      <c r="O22" s="9">
        <v>33</v>
      </c>
      <c r="P22" s="9">
        <v>84.3</v>
      </c>
      <c r="Q22" s="9"/>
      <c r="R22" s="26">
        <v>473.4</v>
      </c>
      <c r="S22" s="26"/>
    </row>
    <row r="23" spans="1:19" s="13" customFormat="1" ht="36.75" customHeight="1">
      <c r="A23" s="24">
        <v>1411120</v>
      </c>
      <c r="B23" s="34" t="s">
        <v>9</v>
      </c>
      <c r="C23" s="25">
        <f>113.5+110</f>
        <v>223.5</v>
      </c>
      <c r="D23" s="18">
        <v>26790</v>
      </c>
      <c r="E23" s="19">
        <f t="shared" si="0"/>
        <v>6664.799999999999</v>
      </c>
      <c r="F23" s="9">
        <v>4268</v>
      </c>
      <c r="G23" s="9">
        <v>927.4</v>
      </c>
      <c r="H23" s="9"/>
      <c r="I23" s="9"/>
      <c r="J23" s="9"/>
      <c r="K23" s="9"/>
      <c r="L23" s="9"/>
      <c r="M23" s="9">
        <v>289.4</v>
      </c>
      <c r="N23" s="9"/>
      <c r="O23" s="9"/>
      <c r="P23" s="9"/>
      <c r="Q23" s="9"/>
      <c r="R23" s="26">
        <v>1180</v>
      </c>
      <c r="S23" s="26"/>
    </row>
    <row r="24" spans="1:19" s="12" customFormat="1" ht="48.75" customHeight="1">
      <c r="A24" s="11">
        <v>1412030</v>
      </c>
      <c r="B24" s="6" t="s">
        <v>33</v>
      </c>
      <c r="C24" s="10">
        <v>126.25</v>
      </c>
      <c r="D24" s="7">
        <v>13536</v>
      </c>
      <c r="E24" s="8">
        <f t="shared" si="0"/>
        <v>3025.7000000000003</v>
      </c>
      <c r="F24" s="17">
        <v>1535.4</v>
      </c>
      <c r="G24" s="17">
        <v>339.6</v>
      </c>
      <c r="H24" s="17">
        <v>87.1</v>
      </c>
      <c r="I24" s="17">
        <v>148.5</v>
      </c>
      <c r="J24" s="17">
        <v>252.9</v>
      </c>
      <c r="K24" s="17">
        <v>27</v>
      </c>
      <c r="L24" s="17">
        <v>1.1</v>
      </c>
      <c r="M24" s="17">
        <v>493</v>
      </c>
      <c r="N24" s="17">
        <v>28</v>
      </c>
      <c r="O24" s="17">
        <v>112.3</v>
      </c>
      <c r="P24" s="17"/>
      <c r="Q24" s="17"/>
      <c r="R24" s="9">
        <v>0.8</v>
      </c>
      <c r="S24" s="9"/>
    </row>
    <row r="25" spans="1:19" ht="48" customHeight="1">
      <c r="A25" s="11">
        <v>1412030</v>
      </c>
      <c r="B25" s="6" t="s">
        <v>48</v>
      </c>
      <c r="C25" s="10">
        <v>162</v>
      </c>
      <c r="D25" s="7">
        <v>11976</v>
      </c>
      <c r="E25" s="8">
        <f t="shared" si="0"/>
        <v>3382</v>
      </c>
      <c r="F25" s="17">
        <v>1786.8</v>
      </c>
      <c r="G25" s="17">
        <v>391.5</v>
      </c>
      <c r="H25" s="17"/>
      <c r="I25" s="17"/>
      <c r="J25" s="17"/>
      <c r="K25" s="17"/>
      <c r="L25" s="17"/>
      <c r="M25" s="17"/>
      <c r="N25" s="17"/>
      <c r="O25" s="17">
        <v>297.6</v>
      </c>
      <c r="P25" s="17">
        <v>906.1</v>
      </c>
      <c r="Q25" s="17"/>
      <c r="R25" s="9"/>
      <c r="S25" s="9"/>
    </row>
    <row r="26" spans="1:19" ht="51.75" customHeight="1">
      <c r="A26" s="11">
        <v>1412030</v>
      </c>
      <c r="B26" s="6" t="s">
        <v>49</v>
      </c>
      <c r="C26" s="10">
        <v>195</v>
      </c>
      <c r="D26" s="7">
        <v>16610</v>
      </c>
      <c r="E26" s="8">
        <f t="shared" si="0"/>
        <v>4463.300000000001</v>
      </c>
      <c r="F26" s="17">
        <v>2190</v>
      </c>
      <c r="G26" s="17">
        <v>494.1</v>
      </c>
      <c r="H26" s="17">
        <v>17.4</v>
      </c>
      <c r="I26" s="17">
        <v>21</v>
      </c>
      <c r="J26" s="17">
        <v>148.8</v>
      </c>
      <c r="K26" s="17">
        <v>9.5</v>
      </c>
      <c r="L26" s="17"/>
      <c r="M26" s="17"/>
      <c r="N26" s="17"/>
      <c r="O26" s="17">
        <v>381</v>
      </c>
      <c r="P26" s="17">
        <v>914.8</v>
      </c>
      <c r="Q26" s="17">
        <v>248.5</v>
      </c>
      <c r="R26" s="9">
        <v>16.6</v>
      </c>
      <c r="S26" s="9">
        <v>21.6</v>
      </c>
    </row>
    <row r="27" spans="1:19" s="12" customFormat="1" ht="61.5" customHeight="1">
      <c r="A27" s="11">
        <v>1412070</v>
      </c>
      <c r="B27" s="6" t="s">
        <v>50</v>
      </c>
      <c r="C27" s="10">
        <v>59.5</v>
      </c>
      <c r="D27" s="7">
        <v>5427</v>
      </c>
      <c r="E27" s="8">
        <f t="shared" si="0"/>
        <v>1231.6000000000001</v>
      </c>
      <c r="F27" s="17">
        <v>723.4</v>
      </c>
      <c r="G27" s="17">
        <v>161</v>
      </c>
      <c r="H27" s="17">
        <v>35.3</v>
      </c>
      <c r="I27" s="17">
        <v>10.1</v>
      </c>
      <c r="J27" s="17">
        <v>91.7</v>
      </c>
      <c r="K27" s="17">
        <v>6.3</v>
      </c>
      <c r="L27" s="17">
        <v>3.8</v>
      </c>
      <c r="M27" s="17"/>
      <c r="N27" s="17">
        <v>17.9</v>
      </c>
      <c r="O27" s="17">
        <v>20.2</v>
      </c>
      <c r="P27" s="17">
        <v>161.9</v>
      </c>
      <c r="Q27" s="17"/>
      <c r="R27" s="9"/>
      <c r="S27" s="9"/>
    </row>
    <row r="28" spans="1:19" s="12" customFormat="1" ht="36.75" customHeight="1">
      <c r="A28" s="11">
        <v>1412070</v>
      </c>
      <c r="B28" s="32" t="s">
        <v>11</v>
      </c>
      <c r="C28" s="10">
        <v>108.75</v>
      </c>
      <c r="D28" s="7">
        <v>8020</v>
      </c>
      <c r="E28" s="8">
        <f t="shared" si="0"/>
        <v>1996.8999999999999</v>
      </c>
      <c r="F28" s="17">
        <v>1146.4</v>
      </c>
      <c r="G28" s="17">
        <v>323.6</v>
      </c>
      <c r="H28" s="17">
        <v>19.3</v>
      </c>
      <c r="I28" s="17">
        <v>3.1</v>
      </c>
      <c r="J28" s="17">
        <v>99.3</v>
      </c>
      <c r="K28" s="17">
        <v>13.7</v>
      </c>
      <c r="L28" s="17"/>
      <c r="M28" s="17"/>
      <c r="N28" s="17"/>
      <c r="O28" s="17">
        <v>183.2</v>
      </c>
      <c r="P28" s="17">
        <v>5.8</v>
      </c>
      <c r="Q28" s="17">
        <v>201.8</v>
      </c>
      <c r="R28" s="9"/>
      <c r="S28" s="9">
        <v>0.7</v>
      </c>
    </row>
    <row r="29" spans="1:19" s="12" customFormat="1" ht="58.5" customHeight="1">
      <c r="A29" s="11">
        <v>1412070</v>
      </c>
      <c r="B29" s="32" t="s">
        <v>12</v>
      </c>
      <c r="C29" s="10">
        <v>53</v>
      </c>
      <c r="D29" s="7">
        <v>4134</v>
      </c>
      <c r="E29" s="8">
        <f t="shared" si="0"/>
        <v>982.8000000000001</v>
      </c>
      <c r="F29" s="17">
        <v>675.7</v>
      </c>
      <c r="G29" s="17">
        <v>154.8</v>
      </c>
      <c r="H29" s="17">
        <v>21.5</v>
      </c>
      <c r="I29" s="17">
        <v>4.7</v>
      </c>
      <c r="J29" s="17">
        <v>38.7</v>
      </c>
      <c r="K29" s="17">
        <v>3.3</v>
      </c>
      <c r="L29" s="17">
        <v>5</v>
      </c>
      <c r="M29" s="17"/>
      <c r="N29" s="17"/>
      <c r="O29" s="17">
        <v>10.7</v>
      </c>
      <c r="P29" s="17">
        <v>58.3</v>
      </c>
      <c r="Q29" s="17"/>
      <c r="R29" s="9">
        <v>10.1</v>
      </c>
      <c r="S29" s="9"/>
    </row>
    <row r="30" spans="1:19" s="12" customFormat="1" ht="39" customHeight="1">
      <c r="A30" s="11">
        <v>1412220</v>
      </c>
      <c r="B30" s="6" t="s">
        <v>51</v>
      </c>
      <c r="C30" s="10">
        <v>42</v>
      </c>
      <c r="D30" s="7">
        <v>2406</v>
      </c>
      <c r="E30" s="8">
        <f t="shared" si="0"/>
        <v>496.4</v>
      </c>
      <c r="F30" s="17">
        <v>406</v>
      </c>
      <c r="G30" s="17">
        <v>85.4</v>
      </c>
      <c r="H30" s="17">
        <v>2</v>
      </c>
      <c r="I30" s="17"/>
      <c r="J30" s="17"/>
      <c r="K30" s="17">
        <v>2</v>
      </c>
      <c r="L30" s="17">
        <v>1</v>
      </c>
      <c r="M30" s="17"/>
      <c r="N30" s="17"/>
      <c r="O30" s="17"/>
      <c r="P30" s="17"/>
      <c r="Q30" s="17"/>
      <c r="R30" s="9"/>
      <c r="S30" s="9"/>
    </row>
    <row r="31" spans="1:19" s="12" customFormat="1" ht="51" customHeight="1">
      <c r="A31" s="11">
        <v>1412220</v>
      </c>
      <c r="B31" s="32" t="s">
        <v>13</v>
      </c>
      <c r="C31" s="10">
        <v>66.5</v>
      </c>
      <c r="D31" s="7">
        <v>4563.5</v>
      </c>
      <c r="E31" s="8">
        <f t="shared" si="0"/>
        <v>1125.4</v>
      </c>
      <c r="F31" s="27">
        <v>775</v>
      </c>
      <c r="G31" s="27">
        <v>163.7</v>
      </c>
      <c r="H31" s="27">
        <v>3.4</v>
      </c>
      <c r="I31" s="27"/>
      <c r="J31" s="27"/>
      <c r="K31" s="27">
        <v>45.9</v>
      </c>
      <c r="L31" s="27"/>
      <c r="M31" s="27">
        <v>7.7</v>
      </c>
      <c r="N31" s="27">
        <v>0.6</v>
      </c>
      <c r="O31" s="27">
        <v>24.1</v>
      </c>
      <c r="P31" s="27">
        <v>105</v>
      </c>
      <c r="Q31" s="27"/>
      <c r="R31" s="9"/>
      <c r="S31" s="9"/>
    </row>
    <row r="32" spans="1:19" s="12" customFormat="1" ht="49.5" customHeight="1">
      <c r="A32" s="11">
        <v>1412030</v>
      </c>
      <c r="B32" s="37" t="s">
        <v>14</v>
      </c>
      <c r="C32" s="10">
        <v>127.25</v>
      </c>
      <c r="D32" s="7">
        <v>8394</v>
      </c>
      <c r="E32" s="8">
        <f>SUM(F32:S32)</f>
        <v>2090.1000000000004</v>
      </c>
      <c r="F32" s="17">
        <v>1355.7</v>
      </c>
      <c r="G32" s="17">
        <v>316.6</v>
      </c>
      <c r="H32" s="17">
        <v>14</v>
      </c>
      <c r="I32" s="17">
        <v>40.5</v>
      </c>
      <c r="J32" s="17">
        <v>56.2</v>
      </c>
      <c r="K32" s="17">
        <v>9.1</v>
      </c>
      <c r="L32" s="17"/>
      <c r="M32" s="17"/>
      <c r="N32" s="17">
        <v>23.2</v>
      </c>
      <c r="O32" s="17">
        <v>36.2</v>
      </c>
      <c r="P32" s="17">
        <v>174</v>
      </c>
      <c r="Q32" s="17"/>
      <c r="R32" s="9">
        <v>62.6</v>
      </c>
      <c r="S32" s="9">
        <v>2</v>
      </c>
    </row>
    <row r="33" spans="1:19" s="12" customFormat="1" ht="50.25" customHeight="1">
      <c r="A33" s="11">
        <v>1412030</v>
      </c>
      <c r="B33" s="32" t="s">
        <v>15</v>
      </c>
      <c r="C33" s="10">
        <v>157.75</v>
      </c>
      <c r="D33" s="7">
        <v>13410</v>
      </c>
      <c r="E33" s="8">
        <f t="shared" si="0"/>
        <v>3145.9000000000005</v>
      </c>
      <c r="F33" s="17">
        <v>2108.4</v>
      </c>
      <c r="G33" s="17">
        <v>460.9</v>
      </c>
      <c r="H33" s="17">
        <v>30.1</v>
      </c>
      <c r="I33" s="17"/>
      <c r="J33" s="17">
        <v>65.6</v>
      </c>
      <c r="K33" s="17">
        <v>3.4</v>
      </c>
      <c r="L33" s="17">
        <v>13.3</v>
      </c>
      <c r="M33" s="17"/>
      <c r="N33" s="17"/>
      <c r="O33" s="17">
        <v>73</v>
      </c>
      <c r="P33" s="17">
        <v>250.4</v>
      </c>
      <c r="Q33" s="17"/>
      <c r="R33" s="9">
        <v>137.9</v>
      </c>
      <c r="S33" s="9">
        <v>2.9</v>
      </c>
    </row>
    <row r="34" spans="1:19" s="12" customFormat="1" ht="54.75" customHeight="1">
      <c r="A34" s="11">
        <v>1412100</v>
      </c>
      <c r="B34" s="32" t="s">
        <v>16</v>
      </c>
      <c r="C34" s="10">
        <v>40.5</v>
      </c>
      <c r="D34" s="7">
        <v>3346</v>
      </c>
      <c r="E34" s="8">
        <f>SUM(F34:S34)</f>
        <v>804.6999999999998</v>
      </c>
      <c r="F34" s="17">
        <v>478.9</v>
      </c>
      <c r="G34" s="17">
        <v>101.4</v>
      </c>
      <c r="H34" s="17">
        <v>9.4</v>
      </c>
      <c r="I34" s="17">
        <v>21.1</v>
      </c>
      <c r="J34" s="17">
        <v>4.3</v>
      </c>
      <c r="K34" s="17">
        <v>8.3</v>
      </c>
      <c r="L34" s="17"/>
      <c r="M34" s="17"/>
      <c r="N34" s="17">
        <v>2.4</v>
      </c>
      <c r="O34" s="17">
        <v>26</v>
      </c>
      <c r="P34" s="17">
        <v>152.7</v>
      </c>
      <c r="Q34" s="17"/>
      <c r="R34" s="9"/>
      <c r="S34" s="9">
        <v>0.2</v>
      </c>
    </row>
    <row r="35" spans="1:19" ht="60.75" customHeight="1">
      <c r="A35" s="11">
        <v>1412030</v>
      </c>
      <c r="B35" s="32" t="s">
        <v>17</v>
      </c>
      <c r="C35" s="10">
        <v>26.5</v>
      </c>
      <c r="D35" s="7">
        <v>2085.5</v>
      </c>
      <c r="E35" s="8">
        <f>SUM(F35:S35)</f>
        <v>448.69999999999993</v>
      </c>
      <c r="F35" s="17">
        <v>311.9</v>
      </c>
      <c r="G35" s="17">
        <v>72.2</v>
      </c>
      <c r="H35" s="17">
        <v>3.2</v>
      </c>
      <c r="I35" s="17">
        <v>6</v>
      </c>
      <c r="J35" s="17">
        <v>5.4</v>
      </c>
      <c r="K35" s="17">
        <v>4.4</v>
      </c>
      <c r="L35" s="17">
        <v>0.8</v>
      </c>
      <c r="M35" s="17">
        <v>35.8</v>
      </c>
      <c r="N35" s="17">
        <v>1.1</v>
      </c>
      <c r="O35" s="17">
        <v>6.4</v>
      </c>
      <c r="P35" s="17">
        <v>1.4</v>
      </c>
      <c r="Q35" s="17">
        <v>0.1</v>
      </c>
      <c r="R35" s="9"/>
      <c r="S35" s="9"/>
    </row>
    <row r="36" spans="1:19" s="12" customFormat="1" ht="51.75" customHeight="1">
      <c r="A36" s="11">
        <v>1412200</v>
      </c>
      <c r="B36" s="6" t="s">
        <v>52</v>
      </c>
      <c r="C36" s="10">
        <v>10</v>
      </c>
      <c r="D36" s="7">
        <v>1000</v>
      </c>
      <c r="E36" s="8">
        <f t="shared" si="0"/>
        <v>208.7</v>
      </c>
      <c r="F36" s="9">
        <v>154</v>
      </c>
      <c r="G36" s="9">
        <v>30.6</v>
      </c>
      <c r="H36" s="9">
        <v>4.3</v>
      </c>
      <c r="I36" s="9"/>
      <c r="J36" s="9"/>
      <c r="K36" s="9">
        <v>14.2</v>
      </c>
      <c r="L36" s="9"/>
      <c r="M36" s="9"/>
      <c r="N36" s="9">
        <v>0.1</v>
      </c>
      <c r="O36" s="9">
        <v>2.2</v>
      </c>
      <c r="P36" s="9">
        <v>3.3</v>
      </c>
      <c r="Q36" s="9"/>
      <c r="R36" s="9"/>
      <c r="S36" s="9"/>
    </row>
    <row r="37" spans="1:19" s="12" customFormat="1" ht="36" customHeight="1">
      <c r="A37" s="28" t="s">
        <v>36</v>
      </c>
      <c r="B37" s="6" t="s">
        <v>53</v>
      </c>
      <c r="C37" s="10">
        <v>21.5</v>
      </c>
      <c r="D37" s="7">
        <v>1759.7</v>
      </c>
      <c r="E37" s="8">
        <f>SUM(F37:S37)</f>
        <v>425.29999999999995</v>
      </c>
      <c r="F37" s="9">
        <v>298.3</v>
      </c>
      <c r="G37" s="9">
        <v>63.9</v>
      </c>
      <c r="H37" s="9">
        <v>10</v>
      </c>
      <c r="I37" s="9"/>
      <c r="J37" s="9"/>
      <c r="K37" s="9">
        <v>15.7</v>
      </c>
      <c r="L37" s="9"/>
      <c r="M37" s="9"/>
      <c r="N37" s="9">
        <v>35.4</v>
      </c>
      <c r="O37" s="9">
        <v>0.3</v>
      </c>
      <c r="P37" s="9">
        <v>1.7</v>
      </c>
      <c r="Q37" s="9"/>
      <c r="R37" s="9"/>
      <c r="S37" s="9"/>
    </row>
    <row r="38" spans="1:19" s="12" customFormat="1" ht="38.25" customHeight="1">
      <c r="A38" s="28" t="s">
        <v>38</v>
      </c>
      <c r="B38" s="6" t="s">
        <v>37</v>
      </c>
      <c r="C38" s="10">
        <v>70</v>
      </c>
      <c r="D38" s="7">
        <v>5057.7</v>
      </c>
      <c r="E38" s="8">
        <f t="shared" si="0"/>
        <v>1210.1</v>
      </c>
      <c r="F38" s="17">
        <v>706.6</v>
      </c>
      <c r="G38" s="17">
        <v>152.2</v>
      </c>
      <c r="H38" s="17">
        <v>22.5</v>
      </c>
      <c r="I38" s="17">
        <v>27.9</v>
      </c>
      <c r="J38" s="17">
        <v>28</v>
      </c>
      <c r="K38" s="17">
        <v>12.2</v>
      </c>
      <c r="L38" s="17">
        <v>1.3</v>
      </c>
      <c r="M38" s="17"/>
      <c r="N38" s="17">
        <v>1.5</v>
      </c>
      <c r="O38" s="17">
        <v>27.3</v>
      </c>
      <c r="P38" s="17">
        <v>195.3</v>
      </c>
      <c r="Q38" s="17"/>
      <c r="R38" s="9">
        <v>34.2</v>
      </c>
      <c r="S38" s="9">
        <v>1.1</v>
      </c>
    </row>
    <row r="39" spans="1:19" s="12" customFormat="1" ht="46.5" customHeight="1">
      <c r="A39" s="28" t="s">
        <v>65</v>
      </c>
      <c r="B39" s="6" t="s">
        <v>54</v>
      </c>
      <c r="C39" s="10"/>
      <c r="D39" s="7"/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51.75" customHeight="1">
      <c r="A40" s="11">
        <v>1412220</v>
      </c>
      <c r="B40" s="6" t="s">
        <v>60</v>
      </c>
      <c r="C40" s="10"/>
      <c r="D40" s="7">
        <v>105</v>
      </c>
      <c r="E40" s="8">
        <f t="shared" si="0"/>
        <v>14.9</v>
      </c>
      <c r="F40" s="9">
        <v>4.9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10</v>
      </c>
      <c r="S40" s="9"/>
    </row>
    <row r="41" spans="1:19" s="12" customFormat="1" ht="33.75" customHeight="1" thickBot="1">
      <c r="A41" s="28" t="s">
        <v>66</v>
      </c>
      <c r="B41" s="6" t="s">
        <v>67</v>
      </c>
      <c r="C41" s="22"/>
      <c r="D41" s="9">
        <v>537</v>
      </c>
      <c r="E41" s="8">
        <f t="shared" si="0"/>
        <v>81.6</v>
      </c>
      <c r="F41" s="9"/>
      <c r="G41" s="9"/>
      <c r="H41" s="9"/>
      <c r="I41" s="9">
        <v>31.6</v>
      </c>
      <c r="J41" s="9">
        <v>50</v>
      </c>
      <c r="K41" s="9"/>
      <c r="L41" s="9"/>
      <c r="M41" s="9"/>
      <c r="N41" s="9"/>
      <c r="O41" s="9"/>
      <c r="P41" s="9"/>
      <c r="Q41" s="9"/>
      <c r="R41" s="9"/>
      <c r="S41" s="9"/>
    </row>
    <row r="42" spans="1:19" s="58" customFormat="1" ht="28.5" customHeight="1" thickBot="1">
      <c r="A42" s="40" t="s">
        <v>10</v>
      </c>
      <c r="B42" s="41"/>
      <c r="C42" s="56">
        <f aca="true" t="shared" si="1" ref="C42:S42">SUM(C6:C41)</f>
        <v>8467</v>
      </c>
      <c r="D42" s="57">
        <f t="shared" si="1"/>
        <v>785251.1</v>
      </c>
      <c r="E42" s="57">
        <f t="shared" si="1"/>
        <v>186612.9</v>
      </c>
      <c r="F42" s="57">
        <f t="shared" si="1"/>
        <v>112167.69999999995</v>
      </c>
      <c r="G42" s="57">
        <f t="shared" si="1"/>
        <v>24570.9</v>
      </c>
      <c r="H42" s="57">
        <f t="shared" si="1"/>
        <v>4790.900000000001</v>
      </c>
      <c r="I42" s="57">
        <f t="shared" si="1"/>
        <v>14298</v>
      </c>
      <c r="J42" s="57">
        <f t="shared" si="1"/>
        <v>2667.2000000000003</v>
      </c>
      <c r="K42" s="57">
        <f t="shared" si="1"/>
        <v>1943</v>
      </c>
      <c r="L42" s="57">
        <f t="shared" si="1"/>
        <v>549.6999999999999</v>
      </c>
      <c r="M42" s="57">
        <f t="shared" si="1"/>
        <v>10811</v>
      </c>
      <c r="N42" s="57">
        <f t="shared" si="1"/>
        <v>811.2</v>
      </c>
      <c r="O42" s="57">
        <f t="shared" si="1"/>
        <v>4387.299999999999</v>
      </c>
      <c r="P42" s="57">
        <f t="shared" si="1"/>
        <v>5689.499999999999</v>
      </c>
      <c r="Q42" s="57">
        <f t="shared" si="1"/>
        <v>455.40000000000003</v>
      </c>
      <c r="R42" s="57">
        <f t="shared" si="1"/>
        <v>3275.3999999999996</v>
      </c>
      <c r="S42" s="57">
        <f t="shared" si="1"/>
        <v>195.7</v>
      </c>
    </row>
    <row r="43" spans="1:19" ht="15">
      <c r="A43" s="4"/>
      <c r="B43" s="4"/>
      <c r="C43" s="4"/>
      <c r="D43" s="4"/>
      <c r="E43" s="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</sheetData>
  <sheetProtection/>
  <autoFilter ref="A5:S42"/>
  <mergeCells count="8">
    <mergeCell ref="B1:S1"/>
    <mergeCell ref="A42:B42"/>
    <mergeCell ref="A3:A5"/>
    <mergeCell ref="B3:B5"/>
    <mergeCell ref="C3:C5"/>
    <mergeCell ref="F4:S4"/>
    <mergeCell ref="D3:E4"/>
    <mergeCell ref="F3:S3"/>
  </mergeCells>
  <printOptions/>
  <pageMargins left="0.25" right="0.25" top="0.75" bottom="0.75" header="0.3" footer="0.3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"/>
  <sheetViews>
    <sheetView zoomScalePageLayoutView="0" workbookViewId="0" topLeftCell="A1">
      <selection activeCell="D8" sqref="D8"/>
    </sheetView>
  </sheetViews>
  <sheetFormatPr defaultColWidth="9.140625" defaultRowHeight="15"/>
  <sheetData>
    <row r="2" ht="15">
      <c r="B2" t="s">
        <v>55</v>
      </c>
    </row>
    <row r="4" ht="15">
      <c r="B4" t="s">
        <v>56</v>
      </c>
    </row>
    <row r="6" ht="15">
      <c r="B6" t="s">
        <v>57</v>
      </c>
    </row>
    <row r="8" ht="15">
      <c r="B8" t="s">
        <v>58</v>
      </c>
    </row>
    <row r="10" ht="15">
      <c r="B10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2016-10-27T06:45:53Z</cp:lastPrinted>
  <dcterms:created xsi:type="dcterms:W3CDTF">2006-09-16T00:00:00Z</dcterms:created>
  <dcterms:modified xsi:type="dcterms:W3CDTF">2018-05-24T10:31:10Z</dcterms:modified>
  <cp:category/>
  <cp:version/>
  <cp:contentType/>
  <cp:contentStatus/>
</cp:coreProperties>
</file>