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60" windowWidth="15570" windowHeight="7755" activeTab="3"/>
  </bookViews>
  <sheets>
    <sheet name="дод7-акт" sheetId="15" r:id="rId1"/>
    <sheet name="дод8-інфа" sheetId="16" r:id="rId2"/>
    <sheet name="на сайт" sheetId="17" r:id="rId3"/>
    <sheet name="БАЗОВА" sheetId="11" r:id="rId4"/>
  </sheets>
  <definedNames>
    <definedName name="_xlnm.Print_Area" localSheetId="0">'дод7-акт'!$A$1:$J$230</definedName>
    <definedName name="_xlnm.Print_Area" localSheetId="1">'дод8-інфа'!$A$1:$S$240</definedName>
    <definedName name="_xlnm.Print_Area" localSheetId="2">'на сайт'!$A$1:$O$209</definedName>
  </definedNames>
  <calcPr calcId="125725"/>
</workbook>
</file>

<file path=xl/calcChain.xml><?xml version="1.0" encoding="utf-8"?>
<calcChain xmlns="http://schemas.openxmlformats.org/spreadsheetml/2006/main">
  <c r="I191" i="15"/>
  <c r="I192"/>
  <c r="I193"/>
  <c r="I194"/>
  <c r="I195"/>
  <c r="I196"/>
  <c r="I197"/>
  <c r="I198"/>
  <c r="I199"/>
  <c r="I200"/>
  <c r="H200" s="1"/>
  <c r="I201"/>
  <c r="I202"/>
  <c r="I203"/>
  <c r="I204"/>
  <c r="I205"/>
  <c r="I206"/>
  <c r="I207"/>
  <c r="I208"/>
  <c r="I209"/>
  <c r="I210"/>
  <c r="I211"/>
  <c r="I212"/>
  <c r="G191"/>
  <c r="H191" s="1"/>
  <c r="G192"/>
  <c r="G193"/>
  <c r="G194"/>
  <c r="G195"/>
  <c r="G196"/>
  <c r="G197"/>
  <c r="G198"/>
  <c r="G199"/>
  <c r="G200"/>
  <c r="G201"/>
  <c r="G202"/>
  <c r="G203"/>
  <c r="G204"/>
  <c r="G205"/>
  <c r="G206"/>
  <c r="G207"/>
  <c r="H207" s="1"/>
  <c r="G208"/>
  <c r="G209"/>
  <c r="G210"/>
  <c r="G211"/>
  <c r="H211" s="1"/>
  <c r="G212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A191"/>
  <c r="A192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Q192" i="16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A192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O189" i="17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H205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A189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L188" i="11"/>
  <c r="J192" i="15" s="1"/>
  <c r="AL189" i="11"/>
  <c r="J193" i="15" s="1"/>
  <c r="AL190" i="11"/>
  <c r="J194" i="15" s="1"/>
  <c r="AL191" i="11"/>
  <c r="R196" i="16" s="1"/>
  <c r="AL192" i="11"/>
  <c r="J196" i="15" s="1"/>
  <c r="AL193" i="11"/>
  <c r="J197" i="15" s="1"/>
  <c r="AL194" i="11"/>
  <c r="J198" i="15" s="1"/>
  <c r="AL195" i="11"/>
  <c r="J199" i="15" s="1"/>
  <c r="AL196" i="11"/>
  <c r="J200" i="15" s="1"/>
  <c r="AL197" i="11"/>
  <c r="J201" i="15" s="1"/>
  <c r="AL198" i="11"/>
  <c r="J202" i="15" s="1"/>
  <c r="AL199" i="11"/>
  <c r="J203" i="15" s="1"/>
  <c r="AL200" i="11"/>
  <c r="J204" i="15" s="1"/>
  <c r="AL201" i="11"/>
  <c r="J205" i="15" s="1"/>
  <c r="AL202" i="11"/>
  <c r="J206" i="15" s="1"/>
  <c r="AL203" i="11"/>
  <c r="J207" i="15" s="1"/>
  <c r="AL204" i="11"/>
  <c r="J208" i="15" s="1"/>
  <c r="AL205" i="11"/>
  <c r="R210" i="16" s="1"/>
  <c r="AL206" i="11"/>
  <c r="R211" i="16" s="1"/>
  <c r="AL207" i="11"/>
  <c r="R212" i="16" s="1"/>
  <c r="AL208" i="11"/>
  <c r="R213" i="16" s="1"/>
  <c r="AM187" i="11"/>
  <c r="S192" i="16" s="1"/>
  <c r="AM188" i="11"/>
  <c r="S193" i="16" s="1"/>
  <c r="AM189" i="11"/>
  <c r="S194" i="16" s="1"/>
  <c r="AM190" i="11"/>
  <c r="S195" i="16" s="1"/>
  <c r="AM191" i="11"/>
  <c r="S196" i="16" s="1"/>
  <c r="AM192" i="11"/>
  <c r="H192" i="17" s="1"/>
  <c r="AM193" i="11"/>
  <c r="S198" i="16" s="1"/>
  <c r="AM194" i="11"/>
  <c r="H194" i="17" s="1"/>
  <c r="AM195" i="11"/>
  <c r="S200" i="16" s="1"/>
  <c r="AM196" i="11"/>
  <c r="H196" i="17" s="1"/>
  <c r="AM197" i="11"/>
  <c r="S202" i="16" s="1"/>
  <c r="AM198" i="11"/>
  <c r="H198" i="17" s="1"/>
  <c r="AM199" i="11"/>
  <c r="S204" i="16" s="1"/>
  <c r="AM200" i="11"/>
  <c r="H200" i="17" s="1"/>
  <c r="AM201" i="11"/>
  <c r="S206" i="16" s="1"/>
  <c r="AM202" i="11"/>
  <c r="H202" i="17" s="1"/>
  <c r="AM203" i="11"/>
  <c r="S208" i="16" s="1"/>
  <c r="AM204" i="11"/>
  <c r="H204" i="17" s="1"/>
  <c r="AM205" i="11"/>
  <c r="S210" i="16" s="1"/>
  <c r="AM206" i="11"/>
  <c r="S211" i="16" s="1"/>
  <c r="AM207" i="11"/>
  <c r="S212" i="16" s="1"/>
  <c r="AM208" i="11"/>
  <c r="S213" i="16" s="1"/>
  <c r="A189" i="1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I183" i="15"/>
  <c r="I184"/>
  <c r="I185"/>
  <c r="I186"/>
  <c r="I187"/>
  <c r="I188"/>
  <c r="I189"/>
  <c r="I190"/>
  <c r="G183"/>
  <c r="G184"/>
  <c r="G185"/>
  <c r="G186"/>
  <c r="G187"/>
  <c r="G188"/>
  <c r="G189"/>
  <c r="G190"/>
  <c r="F183"/>
  <c r="F184"/>
  <c r="F185"/>
  <c r="F186"/>
  <c r="F187"/>
  <c r="F188"/>
  <c r="F189"/>
  <c r="F190"/>
  <c r="E183"/>
  <c r="E184"/>
  <c r="E185"/>
  <c r="E186"/>
  <c r="E187"/>
  <c r="E188"/>
  <c r="E189"/>
  <c r="E190"/>
  <c r="D183"/>
  <c r="D184"/>
  <c r="D185"/>
  <c r="D186"/>
  <c r="D187"/>
  <c r="D188"/>
  <c r="D189"/>
  <c r="D190"/>
  <c r="C183"/>
  <c r="C184"/>
  <c r="C185"/>
  <c r="C186"/>
  <c r="C187"/>
  <c r="C188"/>
  <c r="C189"/>
  <c r="C190"/>
  <c r="B183"/>
  <c r="B184"/>
  <c r="B185"/>
  <c r="B186"/>
  <c r="B187"/>
  <c r="B188"/>
  <c r="B189"/>
  <c r="B190"/>
  <c r="Q184" i="16"/>
  <c r="Q185"/>
  <c r="Q186"/>
  <c r="Q187"/>
  <c r="Q188"/>
  <c r="Q189"/>
  <c r="Q190"/>
  <c r="Q191"/>
  <c r="P184"/>
  <c r="P185"/>
  <c r="P186"/>
  <c r="P187"/>
  <c r="P188"/>
  <c r="P189"/>
  <c r="P190"/>
  <c r="P191"/>
  <c r="O184"/>
  <c r="O185"/>
  <c r="O186"/>
  <c r="O187"/>
  <c r="O188"/>
  <c r="O189"/>
  <c r="O190"/>
  <c r="O191"/>
  <c r="N184"/>
  <c r="N185"/>
  <c r="N186"/>
  <c r="N187"/>
  <c r="N188"/>
  <c r="N189"/>
  <c r="N190"/>
  <c r="N191"/>
  <c r="K184"/>
  <c r="K185"/>
  <c r="K186"/>
  <c r="K187"/>
  <c r="K188"/>
  <c r="K189"/>
  <c r="K190"/>
  <c r="K191"/>
  <c r="J184"/>
  <c r="J185"/>
  <c r="J186"/>
  <c r="J187"/>
  <c r="J188"/>
  <c r="J189"/>
  <c r="J190"/>
  <c r="J191"/>
  <c r="E184"/>
  <c r="E185"/>
  <c r="E186"/>
  <c r="E187"/>
  <c r="E188"/>
  <c r="E189"/>
  <c r="E190"/>
  <c r="E191"/>
  <c r="D184"/>
  <c r="D185"/>
  <c r="D186"/>
  <c r="D187"/>
  <c r="D188"/>
  <c r="D189"/>
  <c r="D190"/>
  <c r="D191"/>
  <c r="B184"/>
  <c r="B185"/>
  <c r="B186"/>
  <c r="B187"/>
  <c r="B188"/>
  <c r="B189"/>
  <c r="B190"/>
  <c r="B191"/>
  <c r="O179" i="17"/>
  <c r="O180"/>
  <c r="O181"/>
  <c r="O182"/>
  <c r="O183"/>
  <c r="O184"/>
  <c r="O185"/>
  <c r="O186"/>
  <c r="O187"/>
  <c r="O188"/>
  <c r="N179"/>
  <c r="N180"/>
  <c r="N181"/>
  <c r="N182"/>
  <c r="N183"/>
  <c r="N184"/>
  <c r="N185"/>
  <c r="N186"/>
  <c r="N187"/>
  <c r="N188"/>
  <c r="M179"/>
  <c r="M180"/>
  <c r="M181"/>
  <c r="M182"/>
  <c r="M183"/>
  <c r="M184"/>
  <c r="M185"/>
  <c r="M186"/>
  <c r="M187"/>
  <c r="M188"/>
  <c r="L179"/>
  <c r="L180"/>
  <c r="L181"/>
  <c r="L182"/>
  <c r="L183"/>
  <c r="L184"/>
  <c r="L185"/>
  <c r="L186"/>
  <c r="L187"/>
  <c r="L188"/>
  <c r="K179"/>
  <c r="K180"/>
  <c r="K181"/>
  <c r="K182"/>
  <c r="K183"/>
  <c r="K184"/>
  <c r="K185"/>
  <c r="K186"/>
  <c r="K187"/>
  <c r="K188"/>
  <c r="J179"/>
  <c r="J180"/>
  <c r="J181"/>
  <c r="J182"/>
  <c r="J183"/>
  <c r="J184"/>
  <c r="J185"/>
  <c r="J186"/>
  <c r="J187"/>
  <c r="J188"/>
  <c r="I179"/>
  <c r="I180"/>
  <c r="I181"/>
  <c r="I182"/>
  <c r="I183"/>
  <c r="I184"/>
  <c r="I185"/>
  <c r="I186"/>
  <c r="I187"/>
  <c r="I188"/>
  <c r="F179"/>
  <c r="F180"/>
  <c r="F181"/>
  <c r="F182"/>
  <c r="F183"/>
  <c r="F184"/>
  <c r="F185"/>
  <c r="F186"/>
  <c r="F187"/>
  <c r="F188"/>
  <c r="E179"/>
  <c r="E180"/>
  <c r="E181"/>
  <c r="E182"/>
  <c r="E183"/>
  <c r="E184"/>
  <c r="E185"/>
  <c r="E186"/>
  <c r="E187"/>
  <c r="E188"/>
  <c r="D179"/>
  <c r="D180"/>
  <c r="D181"/>
  <c r="D182"/>
  <c r="D183"/>
  <c r="D184"/>
  <c r="D185"/>
  <c r="D186"/>
  <c r="D187"/>
  <c r="D188"/>
  <c r="C179"/>
  <c r="C180"/>
  <c r="C181"/>
  <c r="C182"/>
  <c r="C183"/>
  <c r="C184"/>
  <c r="C185"/>
  <c r="C186"/>
  <c r="C187"/>
  <c r="C188"/>
  <c r="B179"/>
  <c r="B180"/>
  <c r="B181"/>
  <c r="B182"/>
  <c r="B183"/>
  <c r="B184"/>
  <c r="B185"/>
  <c r="B186"/>
  <c r="AL179" i="11"/>
  <c r="G179" i="17" s="1"/>
  <c r="AL180" i="11"/>
  <c r="R185" i="16" s="1"/>
  <c r="AL181" i="11"/>
  <c r="R186" i="16" s="1"/>
  <c r="AL182" i="11"/>
  <c r="R187" i="16" s="1"/>
  <c r="AL183" i="11"/>
  <c r="R188" i="16" s="1"/>
  <c r="AL184" i="11"/>
  <c r="R189" i="16" s="1"/>
  <c r="AL185" i="11"/>
  <c r="R190" i="16" s="1"/>
  <c r="AL186" i="11"/>
  <c r="R191" i="16" s="1"/>
  <c r="AL187" i="11"/>
  <c r="J191" i="15" s="1"/>
  <c r="AM179" i="11"/>
  <c r="S184" i="16" s="1"/>
  <c r="AM180" i="11"/>
  <c r="S185" i="16" s="1"/>
  <c r="AM181" i="11"/>
  <c r="S186" i="16" s="1"/>
  <c r="AM182" i="11"/>
  <c r="S187" i="16" s="1"/>
  <c r="AM183" i="11"/>
  <c r="S188" i="16" s="1"/>
  <c r="AM184" i="11"/>
  <c r="S189" i="16" s="1"/>
  <c r="AM185" i="11"/>
  <c r="S190" i="16" s="1"/>
  <c r="AM186" i="11"/>
  <c r="S191" i="16" s="1"/>
  <c r="H187" i="17"/>
  <c r="H188"/>
  <c r="I173" i="15"/>
  <c r="I174"/>
  <c r="I175"/>
  <c r="I176"/>
  <c r="I177"/>
  <c r="I178"/>
  <c r="I179"/>
  <c r="I180"/>
  <c r="I181"/>
  <c r="I182"/>
  <c r="G173"/>
  <c r="G174"/>
  <c r="G175"/>
  <c r="G176"/>
  <c r="G177"/>
  <c r="G178"/>
  <c r="G179"/>
  <c r="G180"/>
  <c r="G181"/>
  <c r="G182"/>
  <c r="F173"/>
  <c r="F174"/>
  <c r="F175"/>
  <c r="F176"/>
  <c r="F177"/>
  <c r="F178"/>
  <c r="F179"/>
  <c r="F180"/>
  <c r="F181"/>
  <c r="F182"/>
  <c r="E173"/>
  <c r="E174"/>
  <c r="E175"/>
  <c r="E176"/>
  <c r="E177"/>
  <c r="E178"/>
  <c r="E179"/>
  <c r="E180"/>
  <c r="E181"/>
  <c r="E182"/>
  <c r="D173"/>
  <c r="D174"/>
  <c r="D175"/>
  <c r="D176"/>
  <c r="D177"/>
  <c r="D178"/>
  <c r="D179"/>
  <c r="D180"/>
  <c r="D181"/>
  <c r="D182"/>
  <c r="C173"/>
  <c r="C174"/>
  <c r="C175"/>
  <c r="C176"/>
  <c r="C177"/>
  <c r="C178"/>
  <c r="C179"/>
  <c r="C180"/>
  <c r="C181"/>
  <c r="C182"/>
  <c r="B173"/>
  <c r="B174"/>
  <c r="B175"/>
  <c r="B176"/>
  <c r="B177"/>
  <c r="B178"/>
  <c r="B179"/>
  <c r="B180"/>
  <c r="B181"/>
  <c r="B182"/>
  <c r="Q174" i="16"/>
  <c r="Q175"/>
  <c r="Q176"/>
  <c r="Q177"/>
  <c r="Q178"/>
  <c r="Q179"/>
  <c r="Q180"/>
  <c r="Q181"/>
  <c r="Q182"/>
  <c r="Q183"/>
  <c r="P174"/>
  <c r="P175"/>
  <c r="P176"/>
  <c r="P177"/>
  <c r="P178"/>
  <c r="P179"/>
  <c r="P180"/>
  <c r="P181"/>
  <c r="P182"/>
  <c r="P183"/>
  <c r="O174"/>
  <c r="O175"/>
  <c r="O176"/>
  <c r="O177"/>
  <c r="O178"/>
  <c r="O179"/>
  <c r="O180"/>
  <c r="O181"/>
  <c r="O182"/>
  <c r="O183"/>
  <c r="N174"/>
  <c r="N175"/>
  <c r="N176"/>
  <c r="N177"/>
  <c r="N178"/>
  <c r="N179"/>
  <c r="N180"/>
  <c r="N181"/>
  <c r="N182"/>
  <c r="N183"/>
  <c r="K174"/>
  <c r="K175"/>
  <c r="K176"/>
  <c r="K177"/>
  <c r="K178"/>
  <c r="K179"/>
  <c r="K180"/>
  <c r="K181"/>
  <c r="K182"/>
  <c r="K183"/>
  <c r="J174"/>
  <c r="J175"/>
  <c r="J176"/>
  <c r="J177"/>
  <c r="J178"/>
  <c r="J179"/>
  <c r="J180"/>
  <c r="J181"/>
  <c r="J182"/>
  <c r="J183"/>
  <c r="E174"/>
  <c r="E175"/>
  <c r="E176"/>
  <c r="E177"/>
  <c r="E178"/>
  <c r="E179"/>
  <c r="E180"/>
  <c r="E181"/>
  <c r="E182"/>
  <c r="E183"/>
  <c r="D174"/>
  <c r="D175"/>
  <c r="D176"/>
  <c r="D177"/>
  <c r="D178"/>
  <c r="D179"/>
  <c r="D180"/>
  <c r="D181"/>
  <c r="D182"/>
  <c r="D183"/>
  <c r="B174"/>
  <c r="B175"/>
  <c r="B176"/>
  <c r="B177"/>
  <c r="B178"/>
  <c r="B179"/>
  <c r="B180"/>
  <c r="B181"/>
  <c r="B182"/>
  <c r="B183"/>
  <c r="O169" i="17"/>
  <c r="O170"/>
  <c r="O171"/>
  <c r="O172"/>
  <c r="O173"/>
  <c r="O174"/>
  <c r="O175"/>
  <c r="O176"/>
  <c r="O177"/>
  <c r="O178"/>
  <c r="N169"/>
  <c r="N170"/>
  <c r="N171"/>
  <c r="N172"/>
  <c r="N173"/>
  <c r="N174"/>
  <c r="N175"/>
  <c r="N176"/>
  <c r="N177"/>
  <c r="N178"/>
  <c r="M169"/>
  <c r="M170"/>
  <c r="M171"/>
  <c r="M172"/>
  <c r="M173"/>
  <c r="M174"/>
  <c r="M175"/>
  <c r="M176"/>
  <c r="M177"/>
  <c r="M178"/>
  <c r="L169"/>
  <c r="L170"/>
  <c r="L171"/>
  <c r="L172"/>
  <c r="L173"/>
  <c r="L174"/>
  <c r="L175"/>
  <c r="L176"/>
  <c r="L177"/>
  <c r="L178"/>
  <c r="K169"/>
  <c r="K170"/>
  <c r="K171"/>
  <c r="K172"/>
  <c r="K173"/>
  <c r="K174"/>
  <c r="K175"/>
  <c r="K176"/>
  <c r="K177"/>
  <c r="K178"/>
  <c r="J169"/>
  <c r="J170"/>
  <c r="J171"/>
  <c r="J172"/>
  <c r="J173"/>
  <c r="J174"/>
  <c r="J175"/>
  <c r="J176"/>
  <c r="J177"/>
  <c r="J178"/>
  <c r="I169"/>
  <c r="I170"/>
  <c r="I171"/>
  <c r="I172"/>
  <c r="I173"/>
  <c r="I174"/>
  <c r="I175"/>
  <c r="I176"/>
  <c r="I177"/>
  <c r="I178"/>
  <c r="F169"/>
  <c r="F170"/>
  <c r="F171"/>
  <c r="F172"/>
  <c r="F173"/>
  <c r="F174"/>
  <c r="F175"/>
  <c r="F176"/>
  <c r="F177"/>
  <c r="F178"/>
  <c r="E169"/>
  <c r="E170"/>
  <c r="E171"/>
  <c r="E172"/>
  <c r="E173"/>
  <c r="E174"/>
  <c r="E175"/>
  <c r="E176"/>
  <c r="E177"/>
  <c r="E178"/>
  <c r="D169"/>
  <c r="D170"/>
  <c r="D171"/>
  <c r="D172"/>
  <c r="D173"/>
  <c r="D174"/>
  <c r="D175"/>
  <c r="D176"/>
  <c r="D177"/>
  <c r="D178"/>
  <c r="C169"/>
  <c r="C170"/>
  <c r="C171"/>
  <c r="C172"/>
  <c r="C173"/>
  <c r="C174"/>
  <c r="C175"/>
  <c r="C176"/>
  <c r="C177"/>
  <c r="C178"/>
  <c r="B169"/>
  <c r="B170"/>
  <c r="B171"/>
  <c r="B172"/>
  <c r="B173"/>
  <c r="B174"/>
  <c r="B175"/>
  <c r="B176"/>
  <c r="B177"/>
  <c r="B178"/>
  <c r="AL169" i="11"/>
  <c r="J173" i="15" s="1"/>
  <c r="AL170" i="11"/>
  <c r="G170" i="17" s="1"/>
  <c r="AL171" i="11"/>
  <c r="R176" i="16" s="1"/>
  <c r="AL172" i="11"/>
  <c r="G172" i="17" s="1"/>
  <c r="AL173" i="11"/>
  <c r="J177" i="15" s="1"/>
  <c r="AL174" i="11"/>
  <c r="G174" i="17" s="1"/>
  <c r="AL175" i="11"/>
  <c r="G175" i="17" s="1"/>
  <c r="AL176" i="11"/>
  <c r="G176" i="17" s="1"/>
  <c r="AL177" i="11"/>
  <c r="G177" i="17" s="1"/>
  <c r="AL178" i="11"/>
  <c r="G178" i="17" s="1"/>
  <c r="AM169" i="11"/>
  <c r="S174" i="16" s="1"/>
  <c r="AM170" i="11"/>
  <c r="S175" i="16" s="1"/>
  <c r="AM171" i="11"/>
  <c r="S176" i="16" s="1"/>
  <c r="AM172" i="11"/>
  <c r="S177" i="16" s="1"/>
  <c r="AM173" i="11"/>
  <c r="S178" i="16" s="1"/>
  <c r="AM174" i="11"/>
  <c r="S179" i="16" s="1"/>
  <c r="AM175" i="11"/>
  <c r="S180" i="16" s="1"/>
  <c r="AM176" i="11"/>
  <c r="S181" i="16" s="1"/>
  <c r="AM177" i="11"/>
  <c r="S182" i="16" s="1"/>
  <c r="AM178" i="11"/>
  <c r="S183" i="16" s="1"/>
  <c r="AM136" i="11"/>
  <c r="S141" i="16" s="1"/>
  <c r="I163" i="15"/>
  <c r="I164"/>
  <c r="I165"/>
  <c r="I166"/>
  <c r="I167"/>
  <c r="I168"/>
  <c r="I169"/>
  <c r="I170"/>
  <c r="I171"/>
  <c r="I172"/>
  <c r="G163"/>
  <c r="G164"/>
  <c r="G165"/>
  <c r="G166"/>
  <c r="G167"/>
  <c r="G168"/>
  <c r="G169"/>
  <c r="G170"/>
  <c r="G171"/>
  <c r="G172"/>
  <c r="F163"/>
  <c r="F164"/>
  <c r="F165"/>
  <c r="F166"/>
  <c r="F167"/>
  <c r="F168"/>
  <c r="F169"/>
  <c r="F170"/>
  <c r="F171"/>
  <c r="F172"/>
  <c r="E163"/>
  <c r="E164"/>
  <c r="E165"/>
  <c r="E166"/>
  <c r="E167"/>
  <c r="E168"/>
  <c r="E169"/>
  <c r="E170"/>
  <c r="E171"/>
  <c r="E172"/>
  <c r="D163"/>
  <c r="D164"/>
  <c r="D165"/>
  <c r="D166"/>
  <c r="D167"/>
  <c r="D168"/>
  <c r="D169"/>
  <c r="D170"/>
  <c r="D171"/>
  <c r="D172"/>
  <c r="C163"/>
  <c r="C164"/>
  <c r="C165"/>
  <c r="C166"/>
  <c r="C167"/>
  <c r="C168"/>
  <c r="C169"/>
  <c r="C170"/>
  <c r="C171"/>
  <c r="C172"/>
  <c r="B163"/>
  <c r="B164"/>
  <c r="B165"/>
  <c r="B166"/>
  <c r="B167"/>
  <c r="B168"/>
  <c r="B169"/>
  <c r="B170"/>
  <c r="B171"/>
  <c r="B172"/>
  <c r="Q164" i="16"/>
  <c r="Q165"/>
  <c r="Q166"/>
  <c r="Q167"/>
  <c r="Q168"/>
  <c r="Q169"/>
  <c r="Q170"/>
  <c r="Q171"/>
  <c r="Q172"/>
  <c r="Q173"/>
  <c r="P164"/>
  <c r="P165"/>
  <c r="P166"/>
  <c r="P167"/>
  <c r="P168"/>
  <c r="P169"/>
  <c r="P170"/>
  <c r="P171"/>
  <c r="P172"/>
  <c r="P173"/>
  <c r="O164"/>
  <c r="O165"/>
  <c r="O166"/>
  <c r="O167"/>
  <c r="O168"/>
  <c r="O169"/>
  <c r="O170"/>
  <c r="O171"/>
  <c r="O172"/>
  <c r="O173"/>
  <c r="N164"/>
  <c r="N165"/>
  <c r="N166"/>
  <c r="N167"/>
  <c r="N168"/>
  <c r="N169"/>
  <c r="N170"/>
  <c r="N171"/>
  <c r="N172"/>
  <c r="N173"/>
  <c r="K164"/>
  <c r="K165"/>
  <c r="K166"/>
  <c r="K167"/>
  <c r="K168"/>
  <c r="K169"/>
  <c r="K170"/>
  <c r="K171"/>
  <c r="K172"/>
  <c r="K173"/>
  <c r="J164"/>
  <c r="J165"/>
  <c r="J166"/>
  <c r="J167"/>
  <c r="J168"/>
  <c r="J169"/>
  <c r="J170"/>
  <c r="J171"/>
  <c r="J172"/>
  <c r="J173"/>
  <c r="E164"/>
  <c r="E165"/>
  <c r="E166"/>
  <c r="E167"/>
  <c r="E168"/>
  <c r="E169"/>
  <c r="E170"/>
  <c r="E171"/>
  <c r="E172"/>
  <c r="E173"/>
  <c r="D164"/>
  <c r="D165"/>
  <c r="D166"/>
  <c r="D167"/>
  <c r="D168"/>
  <c r="D169"/>
  <c r="D170"/>
  <c r="D171"/>
  <c r="D172"/>
  <c r="D173"/>
  <c r="B164"/>
  <c r="B165"/>
  <c r="B166"/>
  <c r="B167"/>
  <c r="B168"/>
  <c r="B169"/>
  <c r="B170"/>
  <c r="B171"/>
  <c r="B172"/>
  <c r="B173"/>
  <c r="O209" i="17"/>
  <c r="O159"/>
  <c r="O160"/>
  <c r="O161"/>
  <c r="O162"/>
  <c r="O163"/>
  <c r="O164"/>
  <c r="O165"/>
  <c r="O166"/>
  <c r="O167"/>
  <c r="O168"/>
  <c r="N159"/>
  <c r="N160"/>
  <c r="N161"/>
  <c r="N162"/>
  <c r="N163"/>
  <c r="N164"/>
  <c r="N165"/>
  <c r="N166"/>
  <c r="N167"/>
  <c r="N168"/>
  <c r="M159"/>
  <c r="M160"/>
  <c r="M161"/>
  <c r="M162"/>
  <c r="M163"/>
  <c r="M164"/>
  <c r="M165"/>
  <c r="M166"/>
  <c r="M167"/>
  <c r="M168"/>
  <c r="L159"/>
  <c r="L160"/>
  <c r="L161"/>
  <c r="L162"/>
  <c r="L163"/>
  <c r="L164"/>
  <c r="L165"/>
  <c r="L166"/>
  <c r="L167"/>
  <c r="L168"/>
  <c r="K159"/>
  <c r="K160"/>
  <c r="K161"/>
  <c r="K162"/>
  <c r="K163"/>
  <c r="K164"/>
  <c r="K165"/>
  <c r="K166"/>
  <c r="K167"/>
  <c r="K168"/>
  <c r="J159"/>
  <c r="J160"/>
  <c r="J161"/>
  <c r="J162"/>
  <c r="J163"/>
  <c r="J164"/>
  <c r="J165"/>
  <c r="J166"/>
  <c r="J167"/>
  <c r="J168"/>
  <c r="I159"/>
  <c r="I160"/>
  <c r="I161"/>
  <c r="I162"/>
  <c r="I163"/>
  <c r="I164"/>
  <c r="I165"/>
  <c r="I166"/>
  <c r="I167"/>
  <c r="I168"/>
  <c r="F159"/>
  <c r="F160"/>
  <c r="F161"/>
  <c r="F162"/>
  <c r="F163"/>
  <c r="F164"/>
  <c r="F165"/>
  <c r="F166"/>
  <c r="F167"/>
  <c r="F168"/>
  <c r="E159"/>
  <c r="E160"/>
  <c r="E161"/>
  <c r="E162"/>
  <c r="E163"/>
  <c r="E164"/>
  <c r="E165"/>
  <c r="E166"/>
  <c r="E167"/>
  <c r="E168"/>
  <c r="D159"/>
  <c r="D160"/>
  <c r="D161"/>
  <c r="D162"/>
  <c r="D163"/>
  <c r="D164"/>
  <c r="D165"/>
  <c r="D166"/>
  <c r="D167"/>
  <c r="D168"/>
  <c r="C159"/>
  <c r="C160"/>
  <c r="C161"/>
  <c r="C162"/>
  <c r="C163"/>
  <c r="C164"/>
  <c r="C165"/>
  <c r="C166"/>
  <c r="C167"/>
  <c r="C168"/>
  <c r="B159"/>
  <c r="B160"/>
  <c r="B161"/>
  <c r="B162"/>
  <c r="B163"/>
  <c r="B164"/>
  <c r="B165"/>
  <c r="B166"/>
  <c r="B167"/>
  <c r="B168"/>
  <c r="AL159" i="11"/>
  <c r="R164" i="16" s="1"/>
  <c r="AL160" i="11"/>
  <c r="R165" i="16" s="1"/>
  <c r="AL161" i="11"/>
  <c r="R166" i="16" s="1"/>
  <c r="AL162" i="11"/>
  <c r="R167" i="16" s="1"/>
  <c r="AL163" i="11"/>
  <c r="R168" i="16" s="1"/>
  <c r="AL164" i="11"/>
  <c r="R169" i="16" s="1"/>
  <c r="AL165" i="11"/>
  <c r="R170" i="16" s="1"/>
  <c r="AL166" i="11"/>
  <c r="J170" i="15" s="1"/>
  <c r="AL167" i="11"/>
  <c r="J171" i="15" s="1"/>
  <c r="AL168" i="11"/>
  <c r="J172" i="15" s="1"/>
  <c r="AM159" i="11"/>
  <c r="S164" i="16" s="1"/>
  <c r="AM160" i="11"/>
  <c r="H160" i="17" s="1"/>
  <c r="AM161" i="11"/>
  <c r="S166" i="16" s="1"/>
  <c r="AM162" i="11"/>
  <c r="H162" i="17" s="1"/>
  <c r="AM163" i="11"/>
  <c r="S168" i="16" s="1"/>
  <c r="AM164" i="11"/>
  <c r="H164" i="17" s="1"/>
  <c r="AM165" i="11"/>
  <c r="S170" i="16" s="1"/>
  <c r="AM166" i="11"/>
  <c r="S171" i="16" s="1"/>
  <c r="AM167" i="11"/>
  <c r="S172" i="16" s="1"/>
  <c r="AM168" i="11"/>
  <c r="S173" i="16" s="1"/>
  <c r="G209" i="11"/>
  <c r="I144" i="15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Q145" i="16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O140" i="17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I140"/>
  <c r="I141"/>
  <c r="I142"/>
  <c r="I143"/>
  <c r="I144"/>
  <c r="I145"/>
  <c r="I146"/>
  <c r="I147"/>
  <c r="I148"/>
  <c r="I149"/>
  <c r="I150"/>
  <c r="I151"/>
  <c r="I152"/>
  <c r="I153"/>
  <c r="I154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AM140" i="11"/>
  <c r="S145" i="16" s="1"/>
  <c r="AM141" i="11"/>
  <c r="H141" i="17" s="1"/>
  <c r="AM142" i="11"/>
  <c r="S147" i="16" s="1"/>
  <c r="AM143" i="11"/>
  <c r="H143" i="17" s="1"/>
  <c r="AM144" i="11"/>
  <c r="S149" i="16" s="1"/>
  <c r="AM145" i="11"/>
  <c r="H145" i="17" s="1"/>
  <c r="AM146" i="11"/>
  <c r="S151" i="16" s="1"/>
  <c r="AM147" i="11"/>
  <c r="H147" i="17" s="1"/>
  <c r="AM148" i="11"/>
  <c r="S153" i="16" s="1"/>
  <c r="AM149" i="11"/>
  <c r="H149" i="17" s="1"/>
  <c r="AM150" i="11"/>
  <c r="S155" i="16" s="1"/>
  <c r="AM151" i="11"/>
  <c r="H151" i="17" s="1"/>
  <c r="AM152" i="11"/>
  <c r="S157" i="16" s="1"/>
  <c r="AM153" i="11"/>
  <c r="H153" i="17" s="1"/>
  <c r="AM154" i="11"/>
  <c r="S159" i="16" s="1"/>
  <c r="AM155" i="11"/>
  <c r="H155" i="17" s="1"/>
  <c r="AM156" i="11"/>
  <c r="S161" i="16" s="1"/>
  <c r="AM157" i="11"/>
  <c r="H157" i="17" s="1"/>
  <c r="AM158" i="11"/>
  <c r="S163" i="16" s="1"/>
  <c r="AL141" i="11"/>
  <c r="R146" i="16" s="1"/>
  <c r="AL142" i="11"/>
  <c r="R147" i="16" s="1"/>
  <c r="AL143" i="11"/>
  <c r="R148" i="16" s="1"/>
  <c r="AL144" i="11"/>
  <c r="R149" i="16" s="1"/>
  <c r="AL145" i="11"/>
  <c r="R150" i="16" s="1"/>
  <c r="AL146" i="11"/>
  <c r="R151" i="16" s="1"/>
  <c r="AL147" i="11"/>
  <c r="R152" i="16" s="1"/>
  <c r="AL148" i="11"/>
  <c r="R153" i="16" s="1"/>
  <c r="AL149" i="11"/>
  <c r="R154" i="16" s="1"/>
  <c r="AL150" i="11"/>
  <c r="R155" i="16" s="1"/>
  <c r="AL151" i="11"/>
  <c r="R156" i="16" s="1"/>
  <c r="AL152" i="11"/>
  <c r="R157" i="16" s="1"/>
  <c r="AL153" i="11"/>
  <c r="R158" i="16" s="1"/>
  <c r="AL154" i="11"/>
  <c r="R159" i="16" s="1"/>
  <c r="AL155" i="11"/>
  <c r="R160" i="16" s="1"/>
  <c r="AL156" i="11"/>
  <c r="R161" i="16" s="1"/>
  <c r="AL157" i="11"/>
  <c r="R162" i="16" s="1"/>
  <c r="AL158" i="11"/>
  <c r="R163" i="16" s="1"/>
  <c r="I140" i="15"/>
  <c r="I141"/>
  <c r="I142"/>
  <c r="I143"/>
  <c r="G140"/>
  <c r="G141"/>
  <c r="G142"/>
  <c r="G143"/>
  <c r="F140"/>
  <c r="F141"/>
  <c r="F142"/>
  <c r="F143"/>
  <c r="E140"/>
  <c r="E141"/>
  <c r="E142"/>
  <c r="E143"/>
  <c r="D140"/>
  <c r="D141"/>
  <c r="D142"/>
  <c r="D143"/>
  <c r="C140"/>
  <c r="C141"/>
  <c r="C142"/>
  <c r="C143"/>
  <c r="B140"/>
  <c r="B141"/>
  <c r="B142"/>
  <c r="B143"/>
  <c r="Q141" i="16"/>
  <c r="Q142"/>
  <c r="Q143"/>
  <c r="Q144"/>
  <c r="P141"/>
  <c r="P142"/>
  <c r="P143"/>
  <c r="P144"/>
  <c r="O141"/>
  <c r="O142"/>
  <c r="O143"/>
  <c r="O144"/>
  <c r="N141"/>
  <c r="N142"/>
  <c r="N143"/>
  <c r="N144"/>
  <c r="M214"/>
  <c r="K141"/>
  <c r="K142"/>
  <c r="K143"/>
  <c r="K144"/>
  <c r="J141"/>
  <c r="J142"/>
  <c r="J143"/>
  <c r="J144"/>
  <c r="E141"/>
  <c r="E142"/>
  <c r="E143"/>
  <c r="E144"/>
  <c r="D141"/>
  <c r="D142"/>
  <c r="D143"/>
  <c r="D144"/>
  <c r="B141"/>
  <c r="B142"/>
  <c r="B143"/>
  <c r="B144"/>
  <c r="O136" i="17"/>
  <c r="O137"/>
  <c r="O138"/>
  <c r="O139"/>
  <c r="N136"/>
  <c r="N137"/>
  <c r="N138"/>
  <c r="N139"/>
  <c r="M136"/>
  <c r="M137"/>
  <c r="M138"/>
  <c r="M139"/>
  <c r="L136"/>
  <c r="L137"/>
  <c r="L138"/>
  <c r="L139"/>
  <c r="K136"/>
  <c r="K137"/>
  <c r="K138"/>
  <c r="K139"/>
  <c r="J136"/>
  <c r="J137"/>
  <c r="J138"/>
  <c r="J139"/>
  <c r="I136"/>
  <c r="I137"/>
  <c r="I138"/>
  <c r="I139"/>
  <c r="I155"/>
  <c r="I156"/>
  <c r="I157"/>
  <c r="I158"/>
  <c r="F136"/>
  <c r="F137"/>
  <c r="F138"/>
  <c r="F139"/>
  <c r="E136"/>
  <c r="E137"/>
  <c r="E138"/>
  <c r="E139"/>
  <c r="D136"/>
  <c r="D137"/>
  <c r="D138"/>
  <c r="D139"/>
  <c r="C136"/>
  <c r="C137"/>
  <c r="C138"/>
  <c r="C139"/>
  <c r="B136"/>
  <c r="B137"/>
  <c r="B138"/>
  <c r="B139"/>
  <c r="R141" i="16"/>
  <c r="AL137" i="11"/>
  <c r="J141" i="15" s="1"/>
  <c r="AL138" i="11"/>
  <c r="J142" i="15" s="1"/>
  <c r="AL139" i="11"/>
  <c r="J143" i="15" s="1"/>
  <c r="AL140" i="11"/>
  <c r="R145" i="16" s="1"/>
  <c r="AM137" i="11"/>
  <c r="S142" i="16" s="1"/>
  <c r="AM138" i="11"/>
  <c r="S143" i="16" s="1"/>
  <c r="AM139" i="11"/>
  <c r="S144" i="16" s="1"/>
  <c r="AK209" i="11"/>
  <c r="AJ209"/>
  <c r="AI209"/>
  <c r="AH209"/>
  <c r="AG209"/>
  <c r="AF209"/>
  <c r="AE209"/>
  <c r="AD209"/>
  <c r="V209"/>
  <c r="U209"/>
  <c r="T209"/>
  <c r="S209"/>
  <c r="R209"/>
  <c r="Q209"/>
  <c r="P209"/>
  <c r="O209"/>
  <c r="N209"/>
  <c r="M209"/>
  <c r="AM121"/>
  <c r="AM122"/>
  <c r="AM123"/>
  <c r="AM124"/>
  <c r="AM125"/>
  <c r="AM126"/>
  <c r="AM127"/>
  <c r="AM128"/>
  <c r="AM129"/>
  <c r="AM130"/>
  <c r="AM131"/>
  <c r="AM132"/>
  <c r="AM133"/>
  <c r="AM134"/>
  <c r="AM135"/>
  <c r="AL121"/>
  <c r="AL122"/>
  <c r="AL123"/>
  <c r="AL124"/>
  <c r="AL125"/>
  <c r="AL126"/>
  <c r="AL127"/>
  <c r="AL128"/>
  <c r="AL129"/>
  <c r="AL130"/>
  <c r="AL131"/>
  <c r="AL132"/>
  <c r="AL133"/>
  <c r="AL134"/>
  <c r="AL135"/>
  <c r="AM78"/>
  <c r="H208" i="17" l="1"/>
  <c r="G208"/>
  <c r="J212" i="15"/>
  <c r="H207" i="17"/>
  <c r="G207"/>
  <c r="J211" i="15"/>
  <c r="H206" i="17"/>
  <c r="G206"/>
  <c r="J210" i="15"/>
  <c r="J209"/>
  <c r="G205" i="17"/>
  <c r="H204" i="15"/>
  <c r="S209" i="16"/>
  <c r="G204" i="17"/>
  <c r="R209" i="16"/>
  <c r="H203" i="17"/>
  <c r="G203"/>
  <c r="R208" i="16"/>
  <c r="S207"/>
  <c r="G202" i="17"/>
  <c r="R207" i="16"/>
  <c r="H201" i="17"/>
  <c r="G201"/>
  <c r="R206" i="16"/>
  <c r="S205"/>
  <c r="G200" i="17"/>
  <c r="R205" i="16"/>
  <c r="H199" i="17"/>
  <c r="G199"/>
  <c r="R204" i="16"/>
  <c r="S203"/>
  <c r="G198" i="17"/>
  <c r="R203" i="16"/>
  <c r="H197" i="17"/>
  <c r="G197"/>
  <c r="R202" i="16"/>
  <c r="S201"/>
  <c r="G196" i="17"/>
  <c r="R201" i="16"/>
  <c r="H198" i="15"/>
  <c r="H195"/>
  <c r="H195" i="17"/>
  <c r="G195"/>
  <c r="R200" i="16"/>
  <c r="S199"/>
  <c r="G194" i="17"/>
  <c r="R199" i="16"/>
  <c r="H193" i="17"/>
  <c r="G193"/>
  <c r="R198" i="16"/>
  <c r="S197"/>
  <c r="G192" i="17"/>
  <c r="R197" i="16"/>
  <c r="H191" i="17"/>
  <c r="H190"/>
  <c r="G191"/>
  <c r="J195" i="15"/>
  <c r="G190" i="17"/>
  <c r="R195" i="16"/>
  <c r="H189" i="17"/>
  <c r="G189"/>
  <c r="R194" i="16"/>
  <c r="R193"/>
  <c r="R192"/>
  <c r="H212" i="15"/>
  <c r="H208"/>
  <c r="H206"/>
  <c r="H196"/>
  <c r="H192"/>
  <c r="H203"/>
  <c r="H199"/>
  <c r="H209"/>
  <c r="H205"/>
  <c r="H201"/>
  <c r="H197"/>
  <c r="H193"/>
  <c r="H210"/>
  <c r="H202"/>
  <c r="H194"/>
  <c r="H183"/>
  <c r="H189"/>
  <c r="H186"/>
  <c r="G188" i="17"/>
  <c r="G187"/>
  <c r="H184" i="15"/>
  <c r="H181"/>
  <c r="H188"/>
  <c r="H171" i="17"/>
  <c r="H190" i="15"/>
  <c r="H186" i="17"/>
  <c r="G186"/>
  <c r="J190" i="15"/>
  <c r="H185" i="17"/>
  <c r="G185"/>
  <c r="J189" i="15"/>
  <c r="H184" i="17"/>
  <c r="G184"/>
  <c r="J188" i="15"/>
  <c r="H187"/>
  <c r="H185"/>
  <c r="H183" i="17"/>
  <c r="G183"/>
  <c r="J187" i="15"/>
  <c r="H182" i="17"/>
  <c r="G182"/>
  <c r="J186" i="15"/>
  <c r="H181" i="17"/>
  <c r="G181"/>
  <c r="J185" i="15"/>
  <c r="H180" i="17"/>
  <c r="G180"/>
  <c r="J184" i="15"/>
  <c r="H179" i="17"/>
  <c r="R184" i="16"/>
  <c r="J183" i="15"/>
  <c r="H177"/>
  <c r="H175"/>
  <c r="H182"/>
  <c r="H173"/>
  <c r="H169" i="17"/>
  <c r="H179" i="15"/>
  <c r="H173" i="17"/>
  <c r="H178" i="15"/>
  <c r="H176"/>
  <c r="H178" i="17"/>
  <c r="R183" i="16"/>
  <c r="J182" i="15"/>
  <c r="H177" i="17"/>
  <c r="R182" i="16"/>
  <c r="J181" i="15"/>
  <c r="H180"/>
  <c r="H176" i="17"/>
  <c r="R181" i="16"/>
  <c r="J180" i="15"/>
  <c r="H175" i="17"/>
  <c r="R180" i="16"/>
  <c r="J179" i="15"/>
  <c r="H174" i="17"/>
  <c r="R179" i="16"/>
  <c r="J178" i="15"/>
  <c r="G173" i="17"/>
  <c r="R178" i="16"/>
  <c r="H174" i="15"/>
  <c r="H170" i="17"/>
  <c r="H172"/>
  <c r="R177" i="16"/>
  <c r="J176" i="15"/>
  <c r="J175"/>
  <c r="G171" i="17"/>
  <c r="R175" i="16"/>
  <c r="J174" i="15"/>
  <c r="G169" i="17"/>
  <c r="R174" i="16"/>
  <c r="H166" i="15"/>
  <c r="H165"/>
  <c r="H170"/>
  <c r="H172"/>
  <c r="H164"/>
  <c r="H171"/>
  <c r="H163"/>
  <c r="H168"/>
  <c r="H167"/>
  <c r="H167" i="17"/>
  <c r="H168"/>
  <c r="R173" i="16"/>
  <c r="G168" i="17"/>
  <c r="G167"/>
  <c r="R172" i="16"/>
  <c r="H166" i="17"/>
  <c r="G166"/>
  <c r="R171" i="16"/>
  <c r="H169" i="15"/>
  <c r="H165" i="17"/>
  <c r="J169" i="15"/>
  <c r="G165" i="17"/>
  <c r="S169" i="16"/>
  <c r="J168" i="15"/>
  <c r="G164" i="17"/>
  <c r="H163"/>
  <c r="J167" i="15"/>
  <c r="G163" i="17"/>
  <c r="S167" i="16"/>
  <c r="J166" i="15"/>
  <c r="G162" i="17"/>
  <c r="H161"/>
  <c r="J165" i="15"/>
  <c r="G161" i="17"/>
  <c r="S165" i="16"/>
  <c r="J164" i="15"/>
  <c r="G160" i="17"/>
  <c r="H159"/>
  <c r="J163" i="15"/>
  <c r="G159" i="17"/>
  <c r="H162" i="15"/>
  <c r="H153"/>
  <c r="H145"/>
  <c r="H158"/>
  <c r="H149"/>
  <c r="G141" i="17"/>
  <c r="H157" i="15"/>
  <c r="H156"/>
  <c r="H150"/>
  <c r="H154"/>
  <c r="H146"/>
  <c r="G149" i="17"/>
  <c r="H155" i="15"/>
  <c r="H147"/>
  <c r="H161"/>
  <c r="H160"/>
  <c r="H159"/>
  <c r="H151"/>
  <c r="H152"/>
  <c r="G148" i="17"/>
  <c r="H144" i="15"/>
  <c r="H158" i="17"/>
  <c r="G158"/>
  <c r="J162" i="15"/>
  <c r="S162" i="16"/>
  <c r="G157" i="17"/>
  <c r="J161" i="15"/>
  <c r="H156" i="17"/>
  <c r="G156"/>
  <c r="J160" i="15"/>
  <c r="S160" i="16"/>
  <c r="G155" i="17"/>
  <c r="J159" i="15"/>
  <c r="H154" i="17"/>
  <c r="G154"/>
  <c r="J158" i="15"/>
  <c r="S158" i="16"/>
  <c r="G153" i="17"/>
  <c r="J157" i="15"/>
  <c r="H152" i="17"/>
  <c r="G152"/>
  <c r="J156" i="15"/>
  <c r="S156" i="16"/>
  <c r="G151" i="17"/>
  <c r="J155" i="15"/>
  <c r="H150" i="17"/>
  <c r="G150"/>
  <c r="J154" i="15"/>
  <c r="S154" i="16"/>
  <c r="J153" i="15"/>
  <c r="H148" i="17"/>
  <c r="J152" i="15"/>
  <c r="S152" i="16"/>
  <c r="G147" i="17"/>
  <c r="J151" i="15"/>
  <c r="H148"/>
  <c r="H146" i="17"/>
  <c r="G146"/>
  <c r="J150" i="15"/>
  <c r="S150" i="16"/>
  <c r="G145" i="17"/>
  <c r="J149" i="15"/>
  <c r="H144" i="17"/>
  <c r="G144"/>
  <c r="J148" i="15"/>
  <c r="S148" i="16"/>
  <c r="G143" i="17"/>
  <c r="J147" i="15"/>
  <c r="H142" i="17"/>
  <c r="G142"/>
  <c r="J146" i="15"/>
  <c r="S146" i="16"/>
  <c r="J145" i="15"/>
  <c r="H140" i="17"/>
  <c r="J144" i="15"/>
  <c r="G140" i="17"/>
  <c r="H143" i="15"/>
  <c r="H141"/>
  <c r="H138" i="17"/>
  <c r="H142" i="15"/>
  <c r="H140"/>
  <c r="G138" i="17"/>
  <c r="H137"/>
  <c r="H139"/>
  <c r="G139"/>
  <c r="R144" i="16"/>
  <c r="R143"/>
  <c r="G137" i="17"/>
  <c r="R142" i="16"/>
  <c r="H136" i="17"/>
  <c r="G136"/>
  <c r="J140" i="15"/>
  <c r="J125"/>
  <c r="J126"/>
  <c r="J127"/>
  <c r="J128"/>
  <c r="J129"/>
  <c r="J130"/>
  <c r="J131"/>
  <c r="J132"/>
  <c r="J133"/>
  <c r="J134"/>
  <c r="J135"/>
  <c r="J136"/>
  <c r="J137"/>
  <c r="J138"/>
  <c r="J139"/>
  <c r="I125"/>
  <c r="I126"/>
  <c r="I127"/>
  <c r="I128"/>
  <c r="I129"/>
  <c r="I130"/>
  <c r="I131"/>
  <c r="I132"/>
  <c r="I133"/>
  <c r="I134"/>
  <c r="I135"/>
  <c r="I136"/>
  <c r="I137"/>
  <c r="I138"/>
  <c r="I139"/>
  <c r="G125"/>
  <c r="G126"/>
  <c r="G127"/>
  <c r="G128"/>
  <c r="G129"/>
  <c r="G130"/>
  <c r="G131"/>
  <c r="G132"/>
  <c r="G133"/>
  <c r="G134"/>
  <c r="G135"/>
  <c r="G136"/>
  <c r="G137"/>
  <c r="G138"/>
  <c r="G139"/>
  <c r="F125"/>
  <c r="F126"/>
  <c r="F127"/>
  <c r="F128"/>
  <c r="F129"/>
  <c r="F130"/>
  <c r="F131"/>
  <c r="F132"/>
  <c r="F133"/>
  <c r="F134"/>
  <c r="F135"/>
  <c r="F136"/>
  <c r="F137"/>
  <c r="F138"/>
  <c r="F139"/>
  <c r="E125"/>
  <c r="E126"/>
  <c r="E127"/>
  <c r="E128"/>
  <c r="E129"/>
  <c r="E130"/>
  <c r="E131"/>
  <c r="E132"/>
  <c r="E133"/>
  <c r="E134"/>
  <c r="E135"/>
  <c r="E136"/>
  <c r="E137"/>
  <c r="E138"/>
  <c r="E139"/>
  <c r="D125"/>
  <c r="D126"/>
  <c r="D127"/>
  <c r="D128"/>
  <c r="D129"/>
  <c r="D130"/>
  <c r="D131"/>
  <c r="D132"/>
  <c r="D133"/>
  <c r="D134"/>
  <c r="D135"/>
  <c r="D136"/>
  <c r="D137"/>
  <c r="D138"/>
  <c r="D139"/>
  <c r="C125"/>
  <c r="C126"/>
  <c r="C127"/>
  <c r="C128"/>
  <c r="C129"/>
  <c r="C130"/>
  <c r="C131"/>
  <c r="C132"/>
  <c r="C133"/>
  <c r="C134"/>
  <c r="C135"/>
  <c r="C136"/>
  <c r="C137"/>
  <c r="C138"/>
  <c r="C139"/>
  <c r="B125"/>
  <c r="B126"/>
  <c r="B127"/>
  <c r="B128"/>
  <c r="B129"/>
  <c r="B130"/>
  <c r="B131"/>
  <c r="B132"/>
  <c r="B133"/>
  <c r="B134"/>
  <c r="B135"/>
  <c r="B136"/>
  <c r="B137"/>
  <c r="B138"/>
  <c r="B139"/>
  <c r="S126" i="16"/>
  <c r="S127"/>
  <c r="S128"/>
  <c r="S129"/>
  <c r="S130"/>
  <c r="S131"/>
  <c r="S132"/>
  <c r="S133"/>
  <c r="S134"/>
  <c r="S135"/>
  <c r="S136"/>
  <c r="S137"/>
  <c r="S138"/>
  <c r="S139"/>
  <c r="S140"/>
  <c r="R126"/>
  <c r="R127"/>
  <c r="R128"/>
  <c r="R129"/>
  <c r="R130"/>
  <c r="R131"/>
  <c r="R132"/>
  <c r="R133"/>
  <c r="R134"/>
  <c r="R135"/>
  <c r="R136"/>
  <c r="R137"/>
  <c r="R138"/>
  <c r="R139"/>
  <c r="R140"/>
  <c r="Q126"/>
  <c r="Q127"/>
  <c r="Q128"/>
  <c r="Q129"/>
  <c r="Q130"/>
  <c r="Q131"/>
  <c r="Q132"/>
  <c r="Q133"/>
  <c r="Q134"/>
  <c r="Q135"/>
  <c r="Q136"/>
  <c r="Q137"/>
  <c r="Q138"/>
  <c r="Q139"/>
  <c r="Q140"/>
  <c r="P126"/>
  <c r="P127"/>
  <c r="P128"/>
  <c r="P129"/>
  <c r="P130"/>
  <c r="P131"/>
  <c r="P132"/>
  <c r="P133"/>
  <c r="P134"/>
  <c r="P135"/>
  <c r="P136"/>
  <c r="P137"/>
  <c r="P138"/>
  <c r="P139"/>
  <c r="P140"/>
  <c r="O126"/>
  <c r="O127"/>
  <c r="O128"/>
  <c r="O129"/>
  <c r="O130"/>
  <c r="O131"/>
  <c r="O132"/>
  <c r="O133"/>
  <c r="O134"/>
  <c r="O135"/>
  <c r="O136"/>
  <c r="O137"/>
  <c r="O138"/>
  <c r="O139"/>
  <c r="O140"/>
  <c r="N126"/>
  <c r="N127"/>
  <c r="N128"/>
  <c r="N129"/>
  <c r="N130"/>
  <c r="N131"/>
  <c r="N132"/>
  <c r="N133"/>
  <c r="N134"/>
  <c r="N135"/>
  <c r="N136"/>
  <c r="N137"/>
  <c r="N138"/>
  <c r="N139"/>
  <c r="N140"/>
  <c r="K126"/>
  <c r="K127"/>
  <c r="K128"/>
  <c r="K129"/>
  <c r="K130"/>
  <c r="K131"/>
  <c r="K132"/>
  <c r="K133"/>
  <c r="K134"/>
  <c r="K135"/>
  <c r="K136"/>
  <c r="K137"/>
  <c r="K138"/>
  <c r="K139"/>
  <c r="K140"/>
  <c r="J126"/>
  <c r="J127"/>
  <c r="J128"/>
  <c r="J129"/>
  <c r="J130"/>
  <c r="J131"/>
  <c r="J132"/>
  <c r="J133"/>
  <c r="J134"/>
  <c r="J135"/>
  <c r="J136"/>
  <c r="J137"/>
  <c r="J138"/>
  <c r="J139"/>
  <c r="J140"/>
  <c r="E126"/>
  <c r="E127"/>
  <c r="E128"/>
  <c r="E129"/>
  <c r="E130"/>
  <c r="E131"/>
  <c r="E132"/>
  <c r="E133"/>
  <c r="E134"/>
  <c r="E135"/>
  <c r="E136"/>
  <c r="E137"/>
  <c r="E138"/>
  <c r="E139"/>
  <c r="E140"/>
  <c r="D126"/>
  <c r="D127"/>
  <c r="D128"/>
  <c r="D129"/>
  <c r="D130"/>
  <c r="D131"/>
  <c r="D132"/>
  <c r="D133"/>
  <c r="D134"/>
  <c r="D135"/>
  <c r="D136"/>
  <c r="D137"/>
  <c r="D138"/>
  <c r="D139"/>
  <c r="D140"/>
  <c r="B126"/>
  <c r="B127"/>
  <c r="B128"/>
  <c r="B129"/>
  <c r="B130"/>
  <c r="B131"/>
  <c r="B132"/>
  <c r="B133"/>
  <c r="B134"/>
  <c r="B135"/>
  <c r="B136"/>
  <c r="B137"/>
  <c r="B138"/>
  <c r="B139"/>
  <c r="B140"/>
  <c r="O121" i="17"/>
  <c r="O122"/>
  <c r="O123"/>
  <c r="O124"/>
  <c r="O125"/>
  <c r="O126"/>
  <c r="O127"/>
  <c r="O128"/>
  <c r="O129"/>
  <c r="O130"/>
  <c r="O131"/>
  <c r="O132"/>
  <c r="O133"/>
  <c r="O134"/>
  <c r="O135"/>
  <c r="N121"/>
  <c r="N122"/>
  <c r="N123"/>
  <c r="N124"/>
  <c r="N125"/>
  <c r="N126"/>
  <c r="N127"/>
  <c r="N128"/>
  <c r="N129"/>
  <c r="N130"/>
  <c r="N131"/>
  <c r="N132"/>
  <c r="N133"/>
  <c r="N134"/>
  <c r="N135"/>
  <c r="M121"/>
  <c r="M122"/>
  <c r="M123"/>
  <c r="M124"/>
  <c r="M125"/>
  <c r="M126"/>
  <c r="M127"/>
  <c r="M128"/>
  <c r="M129"/>
  <c r="M130"/>
  <c r="M131"/>
  <c r="M132"/>
  <c r="M133"/>
  <c r="M134"/>
  <c r="M135"/>
  <c r="L121"/>
  <c r="L122"/>
  <c r="L123"/>
  <c r="L124"/>
  <c r="L125"/>
  <c r="L126"/>
  <c r="L127"/>
  <c r="L128"/>
  <c r="L129"/>
  <c r="L130"/>
  <c r="L131"/>
  <c r="L132"/>
  <c r="L133"/>
  <c r="L134"/>
  <c r="L135"/>
  <c r="K121"/>
  <c r="K122"/>
  <c r="K123"/>
  <c r="K124"/>
  <c r="K125"/>
  <c r="K126"/>
  <c r="K127"/>
  <c r="K128"/>
  <c r="K129"/>
  <c r="K130"/>
  <c r="K131"/>
  <c r="K132"/>
  <c r="K133"/>
  <c r="K134"/>
  <c r="K135"/>
  <c r="J121"/>
  <c r="J122"/>
  <c r="J123"/>
  <c r="J124"/>
  <c r="J125"/>
  <c r="J126"/>
  <c r="J127"/>
  <c r="J128"/>
  <c r="J129"/>
  <c r="J130"/>
  <c r="J131"/>
  <c r="J132"/>
  <c r="J133"/>
  <c r="J134"/>
  <c r="J135"/>
  <c r="I121"/>
  <c r="I122"/>
  <c r="I123"/>
  <c r="I124"/>
  <c r="I125"/>
  <c r="I126"/>
  <c r="I127"/>
  <c r="I128"/>
  <c r="I129"/>
  <c r="I130"/>
  <c r="I131"/>
  <c r="I132"/>
  <c r="I133"/>
  <c r="I134"/>
  <c r="I135"/>
  <c r="H121"/>
  <c r="H122"/>
  <c r="H123"/>
  <c r="H124"/>
  <c r="H125"/>
  <c r="H126"/>
  <c r="H127"/>
  <c r="H128"/>
  <c r="H129"/>
  <c r="H130"/>
  <c r="H131"/>
  <c r="H132"/>
  <c r="H133"/>
  <c r="H134"/>
  <c r="H135"/>
  <c r="G121"/>
  <c r="G122"/>
  <c r="G123"/>
  <c r="G124"/>
  <c r="G125"/>
  <c r="G126"/>
  <c r="G127"/>
  <c r="G128"/>
  <c r="G129"/>
  <c r="G130"/>
  <c r="G131"/>
  <c r="G132"/>
  <c r="G133"/>
  <c r="G134"/>
  <c r="G135"/>
  <c r="F121"/>
  <c r="F122"/>
  <c r="F123"/>
  <c r="F124"/>
  <c r="F125"/>
  <c r="F126"/>
  <c r="F127"/>
  <c r="F128"/>
  <c r="F129"/>
  <c r="F130"/>
  <c r="F131"/>
  <c r="F132"/>
  <c r="F133"/>
  <c r="F134"/>
  <c r="F135"/>
  <c r="E121"/>
  <c r="E122"/>
  <c r="E123"/>
  <c r="E124"/>
  <c r="E125"/>
  <c r="E126"/>
  <c r="E127"/>
  <c r="E128"/>
  <c r="E129"/>
  <c r="E130"/>
  <c r="E131"/>
  <c r="E132"/>
  <c r="E133"/>
  <c r="E134"/>
  <c r="E135"/>
  <c r="D121"/>
  <c r="D122"/>
  <c r="D123"/>
  <c r="D124"/>
  <c r="D125"/>
  <c r="D126"/>
  <c r="D127"/>
  <c r="D128"/>
  <c r="D129"/>
  <c r="D130"/>
  <c r="D131"/>
  <c r="D132"/>
  <c r="D133"/>
  <c r="D134"/>
  <c r="D135"/>
  <c r="C121"/>
  <c r="C122"/>
  <c r="C123"/>
  <c r="C124"/>
  <c r="C125"/>
  <c r="C126"/>
  <c r="C127"/>
  <c r="C128"/>
  <c r="C129"/>
  <c r="C130"/>
  <c r="C131"/>
  <c r="C132"/>
  <c r="C133"/>
  <c r="C134"/>
  <c r="C135"/>
  <c r="B121"/>
  <c r="B122"/>
  <c r="B123"/>
  <c r="B124"/>
  <c r="B125"/>
  <c r="B126"/>
  <c r="B127"/>
  <c r="B128"/>
  <c r="B129"/>
  <c r="B130"/>
  <c r="B131"/>
  <c r="B132"/>
  <c r="B133"/>
  <c r="B134"/>
  <c r="B135"/>
  <c r="B91" i="16"/>
  <c r="D91"/>
  <c r="E91"/>
  <c r="J91"/>
  <c r="K91"/>
  <c r="N91"/>
  <c r="O91"/>
  <c r="P91"/>
  <c r="Q91"/>
  <c r="I112" i="15"/>
  <c r="I113"/>
  <c r="I114"/>
  <c r="I115"/>
  <c r="I116"/>
  <c r="I117"/>
  <c r="I118"/>
  <c r="I119"/>
  <c r="I120"/>
  <c r="I121"/>
  <c r="I122"/>
  <c r="I123"/>
  <c r="I124"/>
  <c r="G112"/>
  <c r="G113"/>
  <c r="G114"/>
  <c r="G115"/>
  <c r="G116"/>
  <c r="G117"/>
  <c r="G118"/>
  <c r="G119"/>
  <c r="G120"/>
  <c r="G121"/>
  <c r="G122"/>
  <c r="G123"/>
  <c r="G124"/>
  <c r="F112"/>
  <c r="F113"/>
  <c r="F114"/>
  <c r="F115"/>
  <c r="F116"/>
  <c r="F117"/>
  <c r="F118"/>
  <c r="F119"/>
  <c r="F120"/>
  <c r="F121"/>
  <c r="F122"/>
  <c r="F123"/>
  <c r="F124"/>
  <c r="E112"/>
  <c r="E113"/>
  <c r="E114"/>
  <c r="E115"/>
  <c r="E116"/>
  <c r="E117"/>
  <c r="E118"/>
  <c r="E119"/>
  <c r="E120"/>
  <c r="E121"/>
  <c r="E122"/>
  <c r="E123"/>
  <c r="E124"/>
  <c r="D112"/>
  <c r="D113"/>
  <c r="D114"/>
  <c r="D115"/>
  <c r="D116"/>
  <c r="D117"/>
  <c r="D118"/>
  <c r="D119"/>
  <c r="D120"/>
  <c r="D121"/>
  <c r="D122"/>
  <c r="D123"/>
  <c r="D124"/>
  <c r="C112"/>
  <c r="C113"/>
  <c r="C114"/>
  <c r="C115"/>
  <c r="C116"/>
  <c r="C117"/>
  <c r="C118"/>
  <c r="C119"/>
  <c r="C120"/>
  <c r="C121"/>
  <c r="C122"/>
  <c r="C123"/>
  <c r="C124"/>
  <c r="B112"/>
  <c r="B113"/>
  <c r="B114"/>
  <c r="B115"/>
  <c r="B116"/>
  <c r="B117"/>
  <c r="B118"/>
  <c r="B119"/>
  <c r="B120"/>
  <c r="B121"/>
  <c r="B122"/>
  <c r="B123"/>
  <c r="B124"/>
  <c r="Q114" i="16"/>
  <c r="Q115"/>
  <c r="Q116"/>
  <c r="Q117"/>
  <c r="Q118"/>
  <c r="Q119"/>
  <c r="Q120"/>
  <c r="Q121"/>
  <c r="Q122"/>
  <c r="Q123"/>
  <c r="Q124"/>
  <c r="Q125"/>
  <c r="P114"/>
  <c r="P115"/>
  <c r="P116"/>
  <c r="P117"/>
  <c r="P118"/>
  <c r="P119"/>
  <c r="P120"/>
  <c r="P121"/>
  <c r="P122"/>
  <c r="P123"/>
  <c r="P124"/>
  <c r="P125"/>
  <c r="O114"/>
  <c r="O115"/>
  <c r="O116"/>
  <c r="O117"/>
  <c r="O118"/>
  <c r="O119"/>
  <c r="O120"/>
  <c r="O121"/>
  <c r="O122"/>
  <c r="O123"/>
  <c r="O124"/>
  <c r="O125"/>
  <c r="N113"/>
  <c r="N114"/>
  <c r="N115"/>
  <c r="N116"/>
  <c r="N117"/>
  <c r="N118"/>
  <c r="N119"/>
  <c r="N120"/>
  <c r="N121"/>
  <c r="N122"/>
  <c r="N123"/>
  <c r="N124"/>
  <c r="N125"/>
  <c r="K113"/>
  <c r="K114"/>
  <c r="K115"/>
  <c r="K116"/>
  <c r="K117"/>
  <c r="K118"/>
  <c r="K119"/>
  <c r="K120"/>
  <c r="K121"/>
  <c r="K122"/>
  <c r="K123"/>
  <c r="K124"/>
  <c r="K125"/>
  <c r="J113"/>
  <c r="J114"/>
  <c r="J115"/>
  <c r="J116"/>
  <c r="J117"/>
  <c r="J118"/>
  <c r="J119"/>
  <c r="J120"/>
  <c r="J121"/>
  <c r="J122"/>
  <c r="J123"/>
  <c r="J124"/>
  <c r="J125"/>
  <c r="E113"/>
  <c r="E114"/>
  <c r="E115"/>
  <c r="E116"/>
  <c r="E117"/>
  <c r="E118"/>
  <c r="E119"/>
  <c r="E120"/>
  <c r="E121"/>
  <c r="E122"/>
  <c r="E123"/>
  <c r="E124"/>
  <c r="E125"/>
  <c r="D113"/>
  <c r="D114"/>
  <c r="D115"/>
  <c r="D116"/>
  <c r="D117"/>
  <c r="D118"/>
  <c r="D119"/>
  <c r="D120"/>
  <c r="D121"/>
  <c r="D122"/>
  <c r="D123"/>
  <c r="D124"/>
  <c r="D125"/>
  <c r="B113"/>
  <c r="B114"/>
  <c r="B115"/>
  <c r="B116"/>
  <c r="B117"/>
  <c r="B118"/>
  <c r="B119"/>
  <c r="B120"/>
  <c r="B121"/>
  <c r="B122"/>
  <c r="B123"/>
  <c r="B124"/>
  <c r="B125"/>
  <c r="O109" i="17"/>
  <c r="O110"/>
  <c r="O111"/>
  <c r="O112"/>
  <c r="O113"/>
  <c r="O114"/>
  <c r="O115"/>
  <c r="O116"/>
  <c r="O117"/>
  <c r="O118"/>
  <c r="O119"/>
  <c r="O120"/>
  <c r="N109"/>
  <c r="N110"/>
  <c r="N111"/>
  <c r="N112"/>
  <c r="N113"/>
  <c r="N114"/>
  <c r="N115"/>
  <c r="N116"/>
  <c r="N117"/>
  <c r="N118"/>
  <c r="N119"/>
  <c r="N120"/>
  <c r="M109"/>
  <c r="M110"/>
  <c r="M111"/>
  <c r="M112"/>
  <c r="M113"/>
  <c r="M114"/>
  <c r="M115"/>
  <c r="M116"/>
  <c r="M117"/>
  <c r="M118"/>
  <c r="M119"/>
  <c r="M120"/>
  <c r="L109"/>
  <c r="L110"/>
  <c r="L111"/>
  <c r="L112"/>
  <c r="L113"/>
  <c r="L114"/>
  <c r="L115"/>
  <c r="L116"/>
  <c r="L117"/>
  <c r="L118"/>
  <c r="L119"/>
  <c r="L120"/>
  <c r="K109"/>
  <c r="K110"/>
  <c r="K111"/>
  <c r="K112"/>
  <c r="K113"/>
  <c r="K114"/>
  <c r="K115"/>
  <c r="K116"/>
  <c r="K117"/>
  <c r="K118"/>
  <c r="K119"/>
  <c r="K120"/>
  <c r="J109"/>
  <c r="J110"/>
  <c r="J111"/>
  <c r="J112"/>
  <c r="J113"/>
  <c r="J114"/>
  <c r="J115"/>
  <c r="J116"/>
  <c r="J117"/>
  <c r="J118"/>
  <c r="J119"/>
  <c r="J120"/>
  <c r="I109"/>
  <c r="I110"/>
  <c r="I111"/>
  <c r="I112"/>
  <c r="I113"/>
  <c r="I114"/>
  <c r="I115"/>
  <c r="I116"/>
  <c r="I117"/>
  <c r="I118"/>
  <c r="I119"/>
  <c r="I120"/>
  <c r="F109"/>
  <c r="F110"/>
  <c r="F111"/>
  <c r="F112"/>
  <c r="F113"/>
  <c r="F114"/>
  <c r="F115"/>
  <c r="F116"/>
  <c r="F117"/>
  <c r="F118"/>
  <c r="F119"/>
  <c r="F120"/>
  <c r="E109"/>
  <c r="E110"/>
  <c r="E111"/>
  <c r="E112"/>
  <c r="E113"/>
  <c r="E114"/>
  <c r="E115"/>
  <c r="E116"/>
  <c r="E117"/>
  <c r="E118"/>
  <c r="E119"/>
  <c r="E120"/>
  <c r="D109"/>
  <c r="D110"/>
  <c r="D111"/>
  <c r="D112"/>
  <c r="D113"/>
  <c r="D114"/>
  <c r="D115"/>
  <c r="D116"/>
  <c r="D117"/>
  <c r="D118"/>
  <c r="D119"/>
  <c r="D120"/>
  <c r="C109"/>
  <c r="C110"/>
  <c r="C111"/>
  <c r="C112"/>
  <c r="C113"/>
  <c r="C114"/>
  <c r="C115"/>
  <c r="C116"/>
  <c r="C117"/>
  <c r="C118"/>
  <c r="C119"/>
  <c r="C120"/>
  <c r="B109"/>
  <c r="B110"/>
  <c r="B111"/>
  <c r="B112"/>
  <c r="B113"/>
  <c r="B114"/>
  <c r="B115"/>
  <c r="B116"/>
  <c r="B117"/>
  <c r="B118"/>
  <c r="B119"/>
  <c r="B120"/>
  <c r="AL109" i="11"/>
  <c r="R114" i="16" s="1"/>
  <c r="AL110" i="11"/>
  <c r="R115" i="16" s="1"/>
  <c r="AL111" i="11"/>
  <c r="R116" i="16" s="1"/>
  <c r="AL112" i="11"/>
  <c r="R117" i="16" s="1"/>
  <c r="AM109" i="11"/>
  <c r="S114" i="16" s="1"/>
  <c r="AM110" i="11"/>
  <c r="S115" i="16" s="1"/>
  <c r="AM111" i="11"/>
  <c r="S116" i="16" s="1"/>
  <c r="AM112" i="11"/>
  <c r="S117" i="16" s="1"/>
  <c r="AM114" i="11"/>
  <c r="S119" i="16" s="1"/>
  <c r="AM115" i="11"/>
  <c r="H115" i="17" s="1"/>
  <c r="AM116" i="11"/>
  <c r="S121" i="16" s="1"/>
  <c r="AL114" i="11"/>
  <c r="R119" i="16" s="1"/>
  <c r="AL115" i="11"/>
  <c r="R120" i="16" s="1"/>
  <c r="AL116" i="11"/>
  <c r="J120" i="15" s="1"/>
  <c r="AL120" i="11"/>
  <c r="J124" i="15" s="1"/>
  <c r="AM120" i="11"/>
  <c r="S125" i="16" s="1"/>
  <c r="I107" i="15"/>
  <c r="I108"/>
  <c r="I109"/>
  <c r="I110"/>
  <c r="I111"/>
  <c r="G107"/>
  <c r="G108"/>
  <c r="G109"/>
  <c r="G110"/>
  <c r="G111"/>
  <c r="F107"/>
  <c r="F108"/>
  <c r="F109"/>
  <c r="F110"/>
  <c r="F111"/>
  <c r="E107"/>
  <c r="E108"/>
  <c r="E109"/>
  <c r="E110"/>
  <c r="E111"/>
  <c r="D107"/>
  <c r="D108"/>
  <c r="D109"/>
  <c r="D110"/>
  <c r="D111"/>
  <c r="C107"/>
  <c r="C108"/>
  <c r="C109"/>
  <c r="C110"/>
  <c r="C111"/>
  <c r="B107"/>
  <c r="B108"/>
  <c r="B109"/>
  <c r="B110"/>
  <c r="B111"/>
  <c r="Q108" i="16"/>
  <c r="Q109"/>
  <c r="Q110"/>
  <c r="Q111"/>
  <c r="Q112"/>
  <c r="Q113"/>
  <c r="P108"/>
  <c r="P109"/>
  <c r="P110"/>
  <c r="P111"/>
  <c r="P112"/>
  <c r="P113"/>
  <c r="O108"/>
  <c r="O109"/>
  <c r="O110"/>
  <c r="O111"/>
  <c r="O112"/>
  <c r="O113"/>
  <c r="N108"/>
  <c r="N109"/>
  <c r="N110"/>
  <c r="N111"/>
  <c r="N112"/>
  <c r="K108"/>
  <c r="K109"/>
  <c r="K110"/>
  <c r="K111"/>
  <c r="K112"/>
  <c r="J108"/>
  <c r="J109"/>
  <c r="J110"/>
  <c r="J111"/>
  <c r="J112"/>
  <c r="E108"/>
  <c r="E109"/>
  <c r="E110"/>
  <c r="E111"/>
  <c r="E112"/>
  <c r="D108"/>
  <c r="D109"/>
  <c r="D110"/>
  <c r="D111"/>
  <c r="D112"/>
  <c r="B108"/>
  <c r="B109"/>
  <c r="B110"/>
  <c r="B111"/>
  <c r="B112"/>
  <c r="O103" i="17"/>
  <c r="O104"/>
  <c r="O105"/>
  <c r="O106"/>
  <c r="O107"/>
  <c r="O108"/>
  <c r="N103"/>
  <c r="N104"/>
  <c r="N105"/>
  <c r="N106"/>
  <c r="N107"/>
  <c r="N108"/>
  <c r="M103"/>
  <c r="M104"/>
  <c r="M105"/>
  <c r="M106"/>
  <c r="M107"/>
  <c r="M108"/>
  <c r="L103"/>
  <c r="L104"/>
  <c r="L105"/>
  <c r="L106"/>
  <c r="L107"/>
  <c r="L108"/>
  <c r="K103"/>
  <c r="K104"/>
  <c r="K105"/>
  <c r="K106"/>
  <c r="K107"/>
  <c r="K108"/>
  <c r="J103"/>
  <c r="J104"/>
  <c r="J105"/>
  <c r="J106"/>
  <c r="J107"/>
  <c r="J108"/>
  <c r="I103"/>
  <c r="I104"/>
  <c r="I105"/>
  <c r="I106"/>
  <c r="I107"/>
  <c r="I108"/>
  <c r="F103"/>
  <c r="F104"/>
  <c r="F105"/>
  <c r="F106"/>
  <c r="F107"/>
  <c r="F108"/>
  <c r="E103"/>
  <c r="E104"/>
  <c r="E105"/>
  <c r="E106"/>
  <c r="E107"/>
  <c r="E108"/>
  <c r="D103"/>
  <c r="D104"/>
  <c r="D105"/>
  <c r="D106"/>
  <c r="D107"/>
  <c r="D108"/>
  <c r="C103"/>
  <c r="C104"/>
  <c r="C105"/>
  <c r="C106"/>
  <c r="C107"/>
  <c r="C108"/>
  <c r="B103"/>
  <c r="B104"/>
  <c r="B105"/>
  <c r="B106"/>
  <c r="B107"/>
  <c r="B108"/>
  <c r="AL103" i="11"/>
  <c r="R108" i="16" s="1"/>
  <c r="AL104" i="11"/>
  <c r="G104" i="17" s="1"/>
  <c r="AL105" i="11"/>
  <c r="G105" i="17" s="1"/>
  <c r="AL106" i="11"/>
  <c r="G106" i="17" s="1"/>
  <c r="AL107" i="11"/>
  <c r="J111" i="15" s="1"/>
  <c r="AL108" i="11"/>
  <c r="J112" i="15" s="1"/>
  <c r="AL113" i="11"/>
  <c r="R118" i="16" s="1"/>
  <c r="AL117" i="11"/>
  <c r="J121" i="15" s="1"/>
  <c r="AL118" i="11"/>
  <c r="J122" i="15" s="1"/>
  <c r="AL119" i="11"/>
  <c r="J123" i="15" s="1"/>
  <c r="AM103" i="11"/>
  <c r="S108" i="16" s="1"/>
  <c r="AM104" i="11"/>
  <c r="S109" i="16" s="1"/>
  <c r="AM105" i="11"/>
  <c r="S110" i="16" s="1"/>
  <c r="AM106" i="11"/>
  <c r="S111" i="16" s="1"/>
  <c r="AM107" i="11"/>
  <c r="S112" i="16" s="1"/>
  <c r="AM108" i="11"/>
  <c r="S113" i="16" s="1"/>
  <c r="AM113" i="11"/>
  <c r="S118" i="16" s="1"/>
  <c r="AM117" i="11"/>
  <c r="S122" i="16" s="1"/>
  <c r="AM118" i="11"/>
  <c r="S123" i="16" s="1"/>
  <c r="AM119" i="11"/>
  <c r="S124" i="16" s="1"/>
  <c r="I100" i="15"/>
  <c r="I101"/>
  <c r="I102"/>
  <c r="I103"/>
  <c r="I104"/>
  <c r="I105"/>
  <c r="I106"/>
  <c r="G100"/>
  <c r="G101"/>
  <c r="G102"/>
  <c r="G103"/>
  <c r="G104"/>
  <c r="G105"/>
  <c r="G106"/>
  <c r="F100"/>
  <c r="F101"/>
  <c r="F102"/>
  <c r="F103"/>
  <c r="F104"/>
  <c r="F105"/>
  <c r="F106"/>
  <c r="E100"/>
  <c r="E101"/>
  <c r="E102"/>
  <c r="E103"/>
  <c r="E104"/>
  <c r="E105"/>
  <c r="E106"/>
  <c r="D106"/>
  <c r="D100"/>
  <c r="D101"/>
  <c r="D102"/>
  <c r="D103"/>
  <c r="D104"/>
  <c r="D105"/>
  <c r="C100"/>
  <c r="C101"/>
  <c r="C102"/>
  <c r="C103"/>
  <c r="C104"/>
  <c r="C105"/>
  <c r="C106"/>
  <c r="B100"/>
  <c r="B101"/>
  <c r="B102"/>
  <c r="B103"/>
  <c r="B104"/>
  <c r="B105"/>
  <c r="B106"/>
  <c r="Q101" i="16"/>
  <c r="Q102"/>
  <c r="Q103"/>
  <c r="Q104"/>
  <c r="Q105"/>
  <c r="Q106"/>
  <c r="Q107"/>
  <c r="P107"/>
  <c r="P101"/>
  <c r="P102"/>
  <c r="P103"/>
  <c r="P104"/>
  <c r="P105"/>
  <c r="P106"/>
  <c r="O101"/>
  <c r="O102"/>
  <c r="O103"/>
  <c r="O104"/>
  <c r="O105"/>
  <c r="O106"/>
  <c r="O107"/>
  <c r="N101"/>
  <c r="N102"/>
  <c r="N103"/>
  <c r="N104"/>
  <c r="N105"/>
  <c r="N106"/>
  <c r="N107"/>
  <c r="K101"/>
  <c r="K102"/>
  <c r="K103"/>
  <c r="K104"/>
  <c r="K105"/>
  <c r="K106"/>
  <c r="K107"/>
  <c r="J101"/>
  <c r="J102"/>
  <c r="J103"/>
  <c r="J104"/>
  <c r="J105"/>
  <c r="J106"/>
  <c r="J107"/>
  <c r="E101"/>
  <c r="E102"/>
  <c r="E103"/>
  <c r="E104"/>
  <c r="E105"/>
  <c r="E106"/>
  <c r="E107"/>
  <c r="D101"/>
  <c r="D102"/>
  <c r="D103"/>
  <c r="D104"/>
  <c r="D105"/>
  <c r="D106"/>
  <c r="D107"/>
  <c r="B101"/>
  <c r="B102"/>
  <c r="B103"/>
  <c r="B104"/>
  <c r="B105"/>
  <c r="B106"/>
  <c r="B107"/>
  <c r="O96" i="17"/>
  <c r="O97"/>
  <c r="O98"/>
  <c r="O99"/>
  <c r="O100"/>
  <c r="O101"/>
  <c r="O102"/>
  <c r="N96"/>
  <c r="N97"/>
  <c r="N98"/>
  <c r="N99"/>
  <c r="N100"/>
  <c r="N101"/>
  <c r="N102"/>
  <c r="M96"/>
  <c r="M97"/>
  <c r="M98"/>
  <c r="M99"/>
  <c r="M100"/>
  <c r="M101"/>
  <c r="M102"/>
  <c r="L96"/>
  <c r="L97"/>
  <c r="L98"/>
  <c r="L99"/>
  <c r="L100"/>
  <c r="L101"/>
  <c r="L102"/>
  <c r="K96"/>
  <c r="K97"/>
  <c r="K98"/>
  <c r="K99"/>
  <c r="K100"/>
  <c r="K101"/>
  <c r="K102"/>
  <c r="J96"/>
  <c r="J97"/>
  <c r="J98"/>
  <c r="J99"/>
  <c r="J100"/>
  <c r="J101"/>
  <c r="J102"/>
  <c r="I96"/>
  <c r="I97"/>
  <c r="I98"/>
  <c r="I99"/>
  <c r="I100"/>
  <c r="I101"/>
  <c r="I102"/>
  <c r="F96"/>
  <c r="F97"/>
  <c r="F98"/>
  <c r="F99"/>
  <c r="F100"/>
  <c r="F101"/>
  <c r="F102"/>
  <c r="E96"/>
  <c r="E97"/>
  <c r="E98"/>
  <c r="E99"/>
  <c r="E100"/>
  <c r="E101"/>
  <c r="E102"/>
  <c r="D96"/>
  <c r="D97"/>
  <c r="D98"/>
  <c r="D99"/>
  <c r="D100"/>
  <c r="D101"/>
  <c r="D102"/>
  <c r="C96"/>
  <c r="C97"/>
  <c r="C98"/>
  <c r="C99"/>
  <c r="C100"/>
  <c r="C101"/>
  <c r="C102"/>
  <c r="B96"/>
  <c r="B97"/>
  <c r="B98"/>
  <c r="B99"/>
  <c r="B100"/>
  <c r="B101"/>
  <c r="B102"/>
  <c r="AM96" i="11"/>
  <c r="S101" i="16" s="1"/>
  <c r="AM97" i="11"/>
  <c r="S102" i="16" s="1"/>
  <c r="AM98" i="11"/>
  <c r="S103" i="16" s="1"/>
  <c r="AM99" i="11"/>
  <c r="S104" i="16" s="1"/>
  <c r="AM100" i="11"/>
  <c r="H100" i="17" s="1"/>
  <c r="AM101" i="11"/>
  <c r="S106" i="16" s="1"/>
  <c r="AM102" i="11"/>
  <c r="S107" i="16" s="1"/>
  <c r="AL96" i="11"/>
  <c r="G96" i="17" s="1"/>
  <c r="AL97" i="11"/>
  <c r="G97" i="17" s="1"/>
  <c r="AL98" i="11"/>
  <c r="G98" i="17" s="1"/>
  <c r="AL99" i="11"/>
  <c r="R104" i="16" s="1"/>
  <c r="AL100" i="11"/>
  <c r="R105" i="16" s="1"/>
  <c r="AL101" i="11"/>
  <c r="J105" i="15" s="1"/>
  <c r="AL102" i="11"/>
  <c r="J106" i="15" s="1"/>
  <c r="I96"/>
  <c r="I97"/>
  <c r="I98"/>
  <c r="I99"/>
  <c r="G96"/>
  <c r="G97"/>
  <c r="G98"/>
  <c r="G99"/>
  <c r="F96"/>
  <c r="F97"/>
  <c r="F98"/>
  <c r="F99"/>
  <c r="E96"/>
  <c r="E97"/>
  <c r="E98"/>
  <c r="E99"/>
  <c r="D96"/>
  <c r="D97"/>
  <c r="D98"/>
  <c r="D99"/>
  <c r="C96"/>
  <c r="C97"/>
  <c r="C98"/>
  <c r="C99"/>
  <c r="B96"/>
  <c r="B97"/>
  <c r="B98"/>
  <c r="B99"/>
  <c r="Q97" i="16"/>
  <c r="Q98"/>
  <c r="Q99"/>
  <c r="Q100"/>
  <c r="P97"/>
  <c r="P98"/>
  <c r="P99"/>
  <c r="P100"/>
  <c r="O97"/>
  <c r="O98"/>
  <c r="O99"/>
  <c r="O100"/>
  <c r="N97"/>
  <c r="N98"/>
  <c r="N99"/>
  <c r="N100"/>
  <c r="K97"/>
  <c r="K98"/>
  <c r="K99"/>
  <c r="K100"/>
  <c r="J97"/>
  <c r="J98"/>
  <c r="J99"/>
  <c r="J100"/>
  <c r="E96"/>
  <c r="E97"/>
  <c r="E98"/>
  <c r="E99"/>
  <c r="E100"/>
  <c r="D97"/>
  <c r="D98"/>
  <c r="D99"/>
  <c r="D100"/>
  <c r="B97"/>
  <c r="B98"/>
  <c r="B99"/>
  <c r="B100"/>
  <c r="O92" i="17"/>
  <c r="O93"/>
  <c r="O94"/>
  <c r="O95"/>
  <c r="N92"/>
  <c r="N93"/>
  <c r="N94"/>
  <c r="N95"/>
  <c r="M92"/>
  <c r="M93"/>
  <c r="M94"/>
  <c r="M95"/>
  <c r="L92"/>
  <c r="L93"/>
  <c r="L94"/>
  <c r="L95"/>
  <c r="K92"/>
  <c r="K93"/>
  <c r="K94"/>
  <c r="K95"/>
  <c r="J92"/>
  <c r="J93"/>
  <c r="J94"/>
  <c r="J95"/>
  <c r="I92"/>
  <c r="I93"/>
  <c r="I94"/>
  <c r="I95"/>
  <c r="F92"/>
  <c r="F93"/>
  <c r="F94"/>
  <c r="F95"/>
  <c r="E92"/>
  <c r="E93"/>
  <c r="E94"/>
  <c r="E95"/>
  <c r="D92"/>
  <c r="D93"/>
  <c r="D94"/>
  <c r="D95"/>
  <c r="C92"/>
  <c r="C93"/>
  <c r="C94"/>
  <c r="C95"/>
  <c r="B92"/>
  <c r="B93"/>
  <c r="B94"/>
  <c r="B95"/>
  <c r="AL92" i="11"/>
  <c r="G92" i="17" s="1"/>
  <c r="AL93" i="11"/>
  <c r="G93" i="17" s="1"/>
  <c r="AL94" i="11"/>
  <c r="G94" i="17" s="1"/>
  <c r="AL95" i="11"/>
  <c r="J99" i="15" s="1"/>
  <c r="AM92" i="11"/>
  <c r="S97" i="16" s="1"/>
  <c r="AM93" i="11"/>
  <c r="S98" i="16" s="1"/>
  <c r="AM94" i="11"/>
  <c r="S99" i="16" s="1"/>
  <c r="AM95" i="11"/>
  <c r="S100" i="16" s="1"/>
  <c r="AM91" i="11"/>
  <c r="H136" i="15" l="1"/>
  <c r="H128"/>
  <c r="H133"/>
  <c r="H132"/>
  <c r="H135"/>
  <c r="H139"/>
  <c r="H131"/>
  <c r="H138"/>
  <c r="H130"/>
  <c r="H137"/>
  <c r="H129"/>
  <c r="H125"/>
  <c r="H134"/>
  <c r="H126"/>
  <c r="H127"/>
  <c r="H104"/>
  <c r="H124"/>
  <c r="H120"/>
  <c r="H118"/>
  <c r="H112"/>
  <c r="H123"/>
  <c r="G120" i="17"/>
  <c r="G118"/>
  <c r="G116"/>
  <c r="H119"/>
  <c r="H117"/>
  <c r="R125" i="16"/>
  <c r="R123"/>
  <c r="R121"/>
  <c r="H121" i="15"/>
  <c r="H115"/>
  <c r="G119" i="17"/>
  <c r="G117"/>
  <c r="H120"/>
  <c r="H118"/>
  <c r="H116"/>
  <c r="R124" i="16"/>
  <c r="R122"/>
  <c r="H122" i="15"/>
  <c r="H116"/>
  <c r="H119"/>
  <c r="H114"/>
  <c r="H113"/>
  <c r="H109" i="17"/>
  <c r="G115"/>
  <c r="H117" i="15"/>
  <c r="H113" i="17"/>
  <c r="S120" i="16"/>
  <c r="J119" i="15"/>
  <c r="H114" i="17"/>
  <c r="J118" i="15"/>
  <c r="G114" i="17"/>
  <c r="G113"/>
  <c r="J117" i="15"/>
  <c r="H112" i="17"/>
  <c r="G112"/>
  <c r="J116" i="15"/>
  <c r="H111" i="17"/>
  <c r="G111"/>
  <c r="J115" i="15"/>
  <c r="H110" i="17"/>
  <c r="G110"/>
  <c r="J114" i="15"/>
  <c r="J113"/>
  <c r="G109" i="17"/>
  <c r="H110" i="15"/>
  <c r="R113" i="16"/>
  <c r="H109" i="15"/>
  <c r="H108" i="17"/>
  <c r="H108" i="15"/>
  <c r="G108" i="17"/>
  <c r="G107"/>
  <c r="H107"/>
  <c r="H111" i="15"/>
  <c r="R112" i="16"/>
  <c r="H106" i="17"/>
  <c r="R111" i="16"/>
  <c r="J110" i="15"/>
  <c r="H105" i="17"/>
  <c r="R110" i="16"/>
  <c r="J109" i="15"/>
  <c r="H104" i="17"/>
  <c r="R109" i="16"/>
  <c r="J108" i="15"/>
  <c r="H107"/>
  <c r="H103" i="17"/>
  <c r="G103"/>
  <c r="J107" i="15"/>
  <c r="H106"/>
  <c r="H100"/>
  <c r="H98"/>
  <c r="G102" i="17"/>
  <c r="G101"/>
  <c r="H101"/>
  <c r="R107" i="16"/>
  <c r="R106"/>
  <c r="H101" i="15"/>
  <c r="H105"/>
  <c r="S105" i="16"/>
  <c r="H102" i="17"/>
  <c r="G100"/>
  <c r="J104" i="15"/>
  <c r="H103"/>
  <c r="H99" i="17"/>
  <c r="G99"/>
  <c r="J103" i="15"/>
  <c r="H102"/>
  <c r="H98" i="17"/>
  <c r="R103" i="16"/>
  <c r="J102" i="15"/>
  <c r="H97" i="17"/>
  <c r="R102" i="16"/>
  <c r="J101" i="15"/>
  <c r="H96" i="17"/>
  <c r="R101" i="16"/>
  <c r="J100" i="15"/>
  <c r="R100" i="16"/>
  <c r="H96" i="15"/>
  <c r="H97"/>
  <c r="H99"/>
  <c r="H95" i="17"/>
  <c r="G95"/>
  <c r="H94"/>
  <c r="R99" i="16"/>
  <c r="J98" i="15"/>
  <c r="H93" i="17"/>
  <c r="R98" i="16"/>
  <c r="J97" i="15"/>
  <c r="H92" i="17"/>
  <c r="R97" i="16"/>
  <c r="J96" i="15"/>
  <c r="O96" i="16"/>
  <c r="AL91" i="11"/>
  <c r="AM89"/>
  <c r="H89" i="17" s="1"/>
  <c r="AM90" i="11"/>
  <c r="S95" i="16" s="1"/>
  <c r="AL89" i="11"/>
  <c r="G89" i="17" s="1"/>
  <c r="AL90" i="11"/>
  <c r="J94" i="15" s="1"/>
  <c r="I93"/>
  <c r="I94"/>
  <c r="I95"/>
  <c r="G93"/>
  <c r="G94"/>
  <c r="G95"/>
  <c r="F93"/>
  <c r="F94"/>
  <c r="F95"/>
  <c r="E93"/>
  <c r="E94"/>
  <c r="E95"/>
  <c r="D93"/>
  <c r="D94"/>
  <c r="D95"/>
  <c r="C93"/>
  <c r="C94"/>
  <c r="C95"/>
  <c r="B93"/>
  <c r="B94"/>
  <c r="B95"/>
  <c r="S96" i="16"/>
  <c r="Q94"/>
  <c r="Q95"/>
  <c r="Q96"/>
  <c r="P94"/>
  <c r="P95"/>
  <c r="P96"/>
  <c r="O94"/>
  <c r="O95"/>
  <c r="N94"/>
  <c r="N95"/>
  <c r="N96"/>
  <c r="K94"/>
  <c r="K95"/>
  <c r="K96"/>
  <c r="J94"/>
  <c r="J95"/>
  <c r="J96"/>
  <c r="E94"/>
  <c r="E95"/>
  <c r="D94"/>
  <c r="D95"/>
  <c r="D96"/>
  <c r="B94"/>
  <c r="B95"/>
  <c r="B96"/>
  <c r="O89" i="17"/>
  <c r="O90"/>
  <c r="O91"/>
  <c r="N89"/>
  <c r="N90"/>
  <c r="N91"/>
  <c r="M89"/>
  <c r="M90"/>
  <c r="M91"/>
  <c r="L89"/>
  <c r="L90"/>
  <c r="L91"/>
  <c r="K89"/>
  <c r="K90"/>
  <c r="K91"/>
  <c r="J89"/>
  <c r="J90"/>
  <c r="J91"/>
  <c r="I89"/>
  <c r="I90"/>
  <c r="I91"/>
  <c r="H91"/>
  <c r="F89"/>
  <c r="F90"/>
  <c r="F91"/>
  <c r="E91"/>
  <c r="E89"/>
  <c r="E90"/>
  <c r="D89"/>
  <c r="D90"/>
  <c r="D91"/>
  <c r="C89"/>
  <c r="C90"/>
  <c r="C91"/>
  <c r="B89"/>
  <c r="B90"/>
  <c r="B91"/>
  <c r="I88" i="15"/>
  <c r="I89"/>
  <c r="I90"/>
  <c r="I91"/>
  <c r="I92"/>
  <c r="G88"/>
  <c r="G89"/>
  <c r="G90"/>
  <c r="G91"/>
  <c r="G92"/>
  <c r="F88"/>
  <c r="F89"/>
  <c r="F90"/>
  <c r="F91"/>
  <c r="F92"/>
  <c r="E88"/>
  <c r="E89"/>
  <c r="E90"/>
  <c r="E91"/>
  <c r="E92"/>
  <c r="D88"/>
  <c r="D89"/>
  <c r="D90"/>
  <c r="D91"/>
  <c r="D92"/>
  <c r="C88"/>
  <c r="C89"/>
  <c r="C90"/>
  <c r="C91"/>
  <c r="C92"/>
  <c r="B88"/>
  <c r="B89"/>
  <c r="B90"/>
  <c r="B91"/>
  <c r="B92"/>
  <c r="Q89" i="16"/>
  <c r="Q90"/>
  <c r="Q92"/>
  <c r="Q93"/>
  <c r="P89"/>
  <c r="P90"/>
  <c r="P92"/>
  <c r="P93"/>
  <c r="O89"/>
  <c r="O90"/>
  <c r="O92"/>
  <c r="O93"/>
  <c r="N89"/>
  <c r="N90"/>
  <c r="N92"/>
  <c r="N93"/>
  <c r="K89"/>
  <c r="K90"/>
  <c r="K92"/>
  <c r="K93"/>
  <c r="J89"/>
  <c r="J90"/>
  <c r="J92"/>
  <c r="J93"/>
  <c r="B89"/>
  <c r="B90"/>
  <c r="B92"/>
  <c r="B93"/>
  <c r="D89"/>
  <c r="D90"/>
  <c r="D92"/>
  <c r="D93"/>
  <c r="E89"/>
  <c r="E90"/>
  <c r="E92"/>
  <c r="E93"/>
  <c r="O84" i="17"/>
  <c r="O85"/>
  <c r="N84"/>
  <c r="N85"/>
  <c r="M84"/>
  <c r="M85"/>
  <c r="L84"/>
  <c r="L85"/>
  <c r="K84"/>
  <c r="K85"/>
  <c r="J84"/>
  <c r="J85"/>
  <c r="I84"/>
  <c r="I85"/>
  <c r="F84"/>
  <c r="F85"/>
  <c r="E84"/>
  <c r="E85"/>
  <c r="D84"/>
  <c r="D85"/>
  <c r="C84"/>
  <c r="C85"/>
  <c r="B84"/>
  <c r="B85"/>
  <c r="AM88" i="11"/>
  <c r="S93" i="16" s="1"/>
  <c r="AL88" i="11"/>
  <c r="J92" i="15" s="1"/>
  <c r="AM84" i="11"/>
  <c r="H84" i="17" s="1"/>
  <c r="AL84" i="11"/>
  <c r="G84" i="17" s="1"/>
  <c r="AM85" i="11"/>
  <c r="H85" i="17" s="1"/>
  <c r="AL85" i="11"/>
  <c r="G85" i="17" s="1"/>
  <c r="J44" i="11"/>
  <c r="AL44"/>
  <c r="AM44"/>
  <c r="J45"/>
  <c r="I9" i="17"/>
  <c r="J9"/>
  <c r="K9"/>
  <c r="L9"/>
  <c r="M9"/>
  <c r="N9"/>
  <c r="O9"/>
  <c r="I10"/>
  <c r="J10"/>
  <c r="K10"/>
  <c r="L10"/>
  <c r="M10"/>
  <c r="N10"/>
  <c r="O10"/>
  <c r="I11"/>
  <c r="J11"/>
  <c r="K11"/>
  <c r="L11"/>
  <c r="M11"/>
  <c r="N11"/>
  <c r="O11"/>
  <c r="I12"/>
  <c r="J12"/>
  <c r="K12"/>
  <c r="L12"/>
  <c r="M12"/>
  <c r="N12"/>
  <c r="O12"/>
  <c r="I13"/>
  <c r="J13"/>
  <c r="K13"/>
  <c r="L13"/>
  <c r="M13"/>
  <c r="N13"/>
  <c r="O13"/>
  <c r="I14"/>
  <c r="J14"/>
  <c r="K14"/>
  <c r="L14"/>
  <c r="M14"/>
  <c r="N14"/>
  <c r="O14"/>
  <c r="I15"/>
  <c r="J15"/>
  <c r="K15"/>
  <c r="L15"/>
  <c r="M15"/>
  <c r="N15"/>
  <c r="O15"/>
  <c r="I16"/>
  <c r="J16"/>
  <c r="K16"/>
  <c r="L16"/>
  <c r="M16"/>
  <c r="N16"/>
  <c r="O16"/>
  <c r="I17"/>
  <c r="J17"/>
  <c r="K17"/>
  <c r="L17"/>
  <c r="M17"/>
  <c r="N17"/>
  <c r="O17"/>
  <c r="I18"/>
  <c r="J18"/>
  <c r="K18"/>
  <c r="L18"/>
  <c r="M18"/>
  <c r="N18"/>
  <c r="O18"/>
  <c r="I19"/>
  <c r="J19"/>
  <c r="K19"/>
  <c r="L19"/>
  <c r="M19"/>
  <c r="N19"/>
  <c r="O19"/>
  <c r="I20"/>
  <c r="J20"/>
  <c r="K20"/>
  <c r="L20"/>
  <c r="M20"/>
  <c r="N20"/>
  <c r="O20"/>
  <c r="I21"/>
  <c r="J21"/>
  <c r="K21"/>
  <c r="L21"/>
  <c r="M21"/>
  <c r="N21"/>
  <c r="O21"/>
  <c r="I22"/>
  <c r="J22"/>
  <c r="K22"/>
  <c r="L22"/>
  <c r="M22"/>
  <c r="N22"/>
  <c r="O22"/>
  <c r="I23"/>
  <c r="J23"/>
  <c r="K23"/>
  <c r="L23"/>
  <c r="M23"/>
  <c r="N23"/>
  <c r="O23"/>
  <c r="I24"/>
  <c r="J24"/>
  <c r="K24"/>
  <c r="L24"/>
  <c r="M24"/>
  <c r="N24"/>
  <c r="O24"/>
  <c r="I25"/>
  <c r="J25"/>
  <c r="K25"/>
  <c r="L25"/>
  <c r="M25"/>
  <c r="N25"/>
  <c r="O25"/>
  <c r="I26"/>
  <c r="J26"/>
  <c r="K26"/>
  <c r="L26"/>
  <c r="M26"/>
  <c r="N26"/>
  <c r="O26"/>
  <c r="I27"/>
  <c r="J27"/>
  <c r="K27"/>
  <c r="L27"/>
  <c r="M27"/>
  <c r="N27"/>
  <c r="O27"/>
  <c r="I28"/>
  <c r="J28"/>
  <c r="K28"/>
  <c r="L28"/>
  <c r="M28"/>
  <c r="N28"/>
  <c r="O28"/>
  <c r="I29"/>
  <c r="J29"/>
  <c r="K29"/>
  <c r="L29"/>
  <c r="M29"/>
  <c r="N29"/>
  <c r="O29"/>
  <c r="I30"/>
  <c r="J30"/>
  <c r="K30"/>
  <c r="L30"/>
  <c r="M30"/>
  <c r="N30"/>
  <c r="O30"/>
  <c r="I31"/>
  <c r="J31"/>
  <c r="K31"/>
  <c r="L31"/>
  <c r="M31"/>
  <c r="N31"/>
  <c r="O31"/>
  <c r="I32"/>
  <c r="J32"/>
  <c r="K32"/>
  <c r="L32"/>
  <c r="M32"/>
  <c r="N32"/>
  <c r="O32"/>
  <c r="I33"/>
  <c r="J33"/>
  <c r="K33"/>
  <c r="L33"/>
  <c r="M33"/>
  <c r="N33"/>
  <c r="O33"/>
  <c r="I34"/>
  <c r="J34"/>
  <c r="K34"/>
  <c r="L34"/>
  <c r="M34"/>
  <c r="N34"/>
  <c r="O34"/>
  <c r="I35"/>
  <c r="J35"/>
  <c r="K35"/>
  <c r="L35"/>
  <c r="M35"/>
  <c r="N35"/>
  <c r="O35"/>
  <c r="I36"/>
  <c r="J36"/>
  <c r="K36"/>
  <c r="L36"/>
  <c r="M36"/>
  <c r="N36"/>
  <c r="O36"/>
  <c r="I37"/>
  <c r="J37"/>
  <c r="K37"/>
  <c r="L37"/>
  <c r="M37"/>
  <c r="N37"/>
  <c r="O37"/>
  <c r="I38"/>
  <c r="J38"/>
  <c r="K38"/>
  <c r="L38"/>
  <c r="M38"/>
  <c r="N38"/>
  <c r="O38"/>
  <c r="I39"/>
  <c r="J39"/>
  <c r="K39"/>
  <c r="L39"/>
  <c r="M39"/>
  <c r="N39"/>
  <c r="O39"/>
  <c r="I40"/>
  <c r="J40"/>
  <c r="K40"/>
  <c r="L40"/>
  <c r="M40"/>
  <c r="N40"/>
  <c r="O40"/>
  <c r="I41"/>
  <c r="J41"/>
  <c r="K41"/>
  <c r="L41"/>
  <c r="M41"/>
  <c r="N41"/>
  <c r="O41"/>
  <c r="I42"/>
  <c r="J42"/>
  <c r="K42"/>
  <c r="L42"/>
  <c r="M42"/>
  <c r="N42"/>
  <c r="O42"/>
  <c r="I43"/>
  <c r="J43"/>
  <c r="K43"/>
  <c r="L43"/>
  <c r="M43"/>
  <c r="N43"/>
  <c r="O43"/>
  <c r="I44"/>
  <c r="J44"/>
  <c r="K44"/>
  <c r="L44"/>
  <c r="M44"/>
  <c r="N44"/>
  <c r="O44"/>
  <c r="I45"/>
  <c r="J45"/>
  <c r="K45"/>
  <c r="L45"/>
  <c r="M45"/>
  <c r="N45"/>
  <c r="O45"/>
  <c r="I46"/>
  <c r="J46"/>
  <c r="K46"/>
  <c r="L46"/>
  <c r="M46"/>
  <c r="N46"/>
  <c r="O46"/>
  <c r="I47"/>
  <c r="J47"/>
  <c r="K47"/>
  <c r="L47"/>
  <c r="M47"/>
  <c r="N47"/>
  <c r="O47"/>
  <c r="I48"/>
  <c r="J48"/>
  <c r="K48"/>
  <c r="L48"/>
  <c r="M48"/>
  <c r="N48"/>
  <c r="O48"/>
  <c r="I49"/>
  <c r="J49"/>
  <c r="K49"/>
  <c r="L49"/>
  <c r="M49"/>
  <c r="N49"/>
  <c r="O49"/>
  <c r="I50"/>
  <c r="J50"/>
  <c r="K50"/>
  <c r="L50"/>
  <c r="M50"/>
  <c r="N50"/>
  <c r="O50"/>
  <c r="I51"/>
  <c r="J51"/>
  <c r="K51"/>
  <c r="L51"/>
  <c r="M51"/>
  <c r="N51"/>
  <c r="O51"/>
  <c r="I52"/>
  <c r="J52"/>
  <c r="K52"/>
  <c r="L52"/>
  <c r="M52"/>
  <c r="N52"/>
  <c r="O52"/>
  <c r="I53"/>
  <c r="J53"/>
  <c r="K53"/>
  <c r="L53"/>
  <c r="M53"/>
  <c r="N53"/>
  <c r="O53"/>
  <c r="I54"/>
  <c r="J54"/>
  <c r="K54"/>
  <c r="L54"/>
  <c r="M54"/>
  <c r="N54"/>
  <c r="O54"/>
  <c r="I55"/>
  <c r="J55"/>
  <c r="K55"/>
  <c r="L55"/>
  <c r="M55"/>
  <c r="N55"/>
  <c r="O55"/>
  <c r="I56"/>
  <c r="J56"/>
  <c r="K56"/>
  <c r="L56"/>
  <c r="M56"/>
  <c r="N56"/>
  <c r="O56"/>
  <c r="I57"/>
  <c r="J57"/>
  <c r="K57"/>
  <c r="L57"/>
  <c r="M57"/>
  <c r="N57"/>
  <c r="O57"/>
  <c r="I58"/>
  <c r="J58"/>
  <c r="K58"/>
  <c r="L58"/>
  <c r="M58"/>
  <c r="N58"/>
  <c r="O58"/>
  <c r="I59"/>
  <c r="J59"/>
  <c r="K59"/>
  <c r="L59"/>
  <c r="M59"/>
  <c r="N59"/>
  <c r="O59"/>
  <c r="I60"/>
  <c r="J60"/>
  <c r="K60"/>
  <c r="L60"/>
  <c r="M60"/>
  <c r="N60"/>
  <c r="O60"/>
  <c r="I61"/>
  <c r="J61"/>
  <c r="K61"/>
  <c r="L61"/>
  <c r="M61"/>
  <c r="N61"/>
  <c r="O61"/>
  <c r="I62"/>
  <c r="J62"/>
  <c r="K62"/>
  <c r="L62"/>
  <c r="M62"/>
  <c r="N62"/>
  <c r="O62"/>
  <c r="I63"/>
  <c r="J63"/>
  <c r="K63"/>
  <c r="L63"/>
  <c r="M63"/>
  <c r="N63"/>
  <c r="O63"/>
  <c r="I64"/>
  <c r="J64"/>
  <c r="K64"/>
  <c r="L64"/>
  <c r="M64"/>
  <c r="N64"/>
  <c r="O64"/>
  <c r="I65"/>
  <c r="J65"/>
  <c r="K65"/>
  <c r="L65"/>
  <c r="M65"/>
  <c r="N65"/>
  <c r="O65"/>
  <c r="I66"/>
  <c r="J66"/>
  <c r="K66"/>
  <c r="L66"/>
  <c r="M66"/>
  <c r="N66"/>
  <c r="O66"/>
  <c r="I67"/>
  <c r="J67"/>
  <c r="K67"/>
  <c r="L67"/>
  <c r="M67"/>
  <c r="N67"/>
  <c r="O67"/>
  <c r="I68"/>
  <c r="J68"/>
  <c r="K68"/>
  <c r="L68"/>
  <c r="M68"/>
  <c r="N68"/>
  <c r="O68"/>
  <c r="I69"/>
  <c r="J69"/>
  <c r="K69"/>
  <c r="L69"/>
  <c r="M69"/>
  <c r="N69"/>
  <c r="O69"/>
  <c r="I70"/>
  <c r="J70"/>
  <c r="K70"/>
  <c r="L70"/>
  <c r="M70"/>
  <c r="N70"/>
  <c r="O70"/>
  <c r="I71"/>
  <c r="J71"/>
  <c r="K71"/>
  <c r="L71"/>
  <c r="M71"/>
  <c r="N71"/>
  <c r="O71"/>
  <c r="I72"/>
  <c r="J72"/>
  <c r="K72"/>
  <c r="L72"/>
  <c r="M72"/>
  <c r="N72"/>
  <c r="O72"/>
  <c r="I73"/>
  <c r="J73"/>
  <c r="K73"/>
  <c r="L73"/>
  <c r="M73"/>
  <c r="N73"/>
  <c r="O73"/>
  <c r="I74"/>
  <c r="J74"/>
  <c r="K74"/>
  <c r="L74"/>
  <c r="M74"/>
  <c r="N74"/>
  <c r="O74"/>
  <c r="I75"/>
  <c r="J75"/>
  <c r="K75"/>
  <c r="L75"/>
  <c r="M75"/>
  <c r="N75"/>
  <c r="O75"/>
  <c r="I76"/>
  <c r="J76"/>
  <c r="K76"/>
  <c r="L76"/>
  <c r="M76"/>
  <c r="N76"/>
  <c r="O76"/>
  <c r="I77"/>
  <c r="J77"/>
  <c r="K77"/>
  <c r="L77"/>
  <c r="M77"/>
  <c r="N77"/>
  <c r="O77"/>
  <c r="I78"/>
  <c r="J78"/>
  <c r="K78"/>
  <c r="L78"/>
  <c r="M78"/>
  <c r="N78"/>
  <c r="O78"/>
  <c r="I79"/>
  <c r="J79"/>
  <c r="K79"/>
  <c r="L79"/>
  <c r="M79"/>
  <c r="N79"/>
  <c r="O79"/>
  <c r="I80"/>
  <c r="J80"/>
  <c r="K80"/>
  <c r="L80"/>
  <c r="M80"/>
  <c r="N80"/>
  <c r="O80"/>
  <c r="I81"/>
  <c r="J81"/>
  <c r="K81"/>
  <c r="L81"/>
  <c r="M81"/>
  <c r="N81"/>
  <c r="O81"/>
  <c r="I82"/>
  <c r="J82"/>
  <c r="K82"/>
  <c r="L82"/>
  <c r="M82"/>
  <c r="N82"/>
  <c r="O82"/>
  <c r="I83"/>
  <c r="J83"/>
  <c r="K83"/>
  <c r="L83"/>
  <c r="M83"/>
  <c r="N83"/>
  <c r="O83"/>
  <c r="I86"/>
  <c r="J86"/>
  <c r="K86"/>
  <c r="L86"/>
  <c r="M86"/>
  <c r="N86"/>
  <c r="O86"/>
  <c r="I87"/>
  <c r="J87"/>
  <c r="K87"/>
  <c r="L87"/>
  <c r="M87"/>
  <c r="N87"/>
  <c r="O87"/>
  <c r="I88"/>
  <c r="J88"/>
  <c r="K88"/>
  <c r="L88"/>
  <c r="M88"/>
  <c r="N88"/>
  <c r="O88"/>
  <c r="I209"/>
  <c r="J209"/>
  <c r="K209"/>
  <c r="L209"/>
  <c r="M209"/>
  <c r="N20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6"/>
  <c r="F87"/>
  <c r="F8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6"/>
  <c r="E87"/>
  <c r="E8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6"/>
  <c r="D87"/>
  <c r="D8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6"/>
  <c r="C86"/>
  <c r="B87"/>
  <c r="C87"/>
  <c r="B88"/>
  <c r="C88"/>
  <c r="A10"/>
  <c r="A11" s="1"/>
  <c r="A12" s="1"/>
  <c r="A13" s="1"/>
  <c r="A14" s="1"/>
  <c r="A15" s="1"/>
  <c r="A16" s="1"/>
  <c r="A17" s="1"/>
  <c r="A18" s="1"/>
  <c r="A19" s="1"/>
  <c r="A20" s="1"/>
  <c r="A21" s="1"/>
  <c r="A22" s="1"/>
  <c r="P14" i="16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63"/>
  <c r="Q63"/>
  <c r="P64"/>
  <c r="Q64"/>
  <c r="P65"/>
  <c r="Q65"/>
  <c r="P66"/>
  <c r="Q66"/>
  <c r="P67"/>
  <c r="Q67"/>
  <c r="P68"/>
  <c r="Q68"/>
  <c r="P69"/>
  <c r="Q69"/>
  <c r="P70"/>
  <c r="Q70"/>
  <c r="P71"/>
  <c r="Q71"/>
  <c r="P72"/>
  <c r="Q72"/>
  <c r="P73"/>
  <c r="Q73"/>
  <c r="P74"/>
  <c r="Q74"/>
  <c r="P75"/>
  <c r="Q75"/>
  <c r="P76"/>
  <c r="Q76"/>
  <c r="P77"/>
  <c r="Q77"/>
  <c r="P78"/>
  <c r="Q78"/>
  <c r="P79"/>
  <c r="Q79"/>
  <c r="P80"/>
  <c r="Q80"/>
  <c r="P81"/>
  <c r="Q81"/>
  <c r="P82"/>
  <c r="Q82"/>
  <c r="P83"/>
  <c r="Q83"/>
  <c r="P84"/>
  <c r="Q84"/>
  <c r="P85"/>
  <c r="Q85"/>
  <c r="P86"/>
  <c r="Q86"/>
  <c r="P87"/>
  <c r="Q87"/>
  <c r="P88"/>
  <c r="Q88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J9" i="11"/>
  <c r="J10"/>
  <c r="J11"/>
  <c r="J12"/>
  <c r="J13"/>
  <c r="J14"/>
  <c r="J15"/>
  <c r="J16"/>
  <c r="J17"/>
  <c r="J18"/>
  <c r="J19"/>
  <c r="J20"/>
  <c r="J21"/>
  <c r="J22"/>
  <c r="J23"/>
  <c r="J25"/>
  <c r="J26"/>
  <c r="J27"/>
  <c r="J28"/>
  <c r="J29"/>
  <c r="J30"/>
  <c r="J31"/>
  <c r="J32"/>
  <c r="J33"/>
  <c r="J34"/>
  <c r="J35"/>
  <c r="J38"/>
  <c r="J39"/>
  <c r="J40"/>
  <c r="J41"/>
  <c r="J42"/>
  <c r="J43"/>
  <c r="J46"/>
  <c r="J50"/>
  <c r="J51"/>
  <c r="J56"/>
  <c r="J57"/>
  <c r="J58"/>
  <c r="J59"/>
  <c r="J60"/>
  <c r="J61"/>
  <c r="J67"/>
  <c r="J24"/>
  <c r="J36"/>
  <c r="J37"/>
  <c r="I48"/>
  <c r="J49"/>
  <c r="J52"/>
  <c r="J53"/>
  <c r="I54"/>
  <c r="J54" s="1"/>
  <c r="I55"/>
  <c r="J55" s="1"/>
  <c r="J62"/>
  <c r="J63"/>
  <c r="J64"/>
  <c r="J65"/>
  <c r="J66"/>
  <c r="J68"/>
  <c r="J70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6"/>
  <c r="J86" s="1"/>
  <c r="I87"/>
  <c r="J87" s="1"/>
  <c r="I88"/>
  <c r="J88" s="1"/>
  <c r="I209" l="1"/>
  <c r="Q214" i="16"/>
  <c r="O214"/>
  <c r="J48" i="11"/>
  <c r="J209" s="1"/>
  <c r="A23" i="17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H90"/>
  <c r="H95" i="15"/>
  <c r="H94"/>
  <c r="G90" i="17"/>
  <c r="R95" i="16"/>
  <c r="R93"/>
  <c r="S89"/>
  <c r="H93" i="15"/>
  <c r="J95"/>
  <c r="R96" i="16"/>
  <c r="G91" i="17"/>
  <c r="S94" i="16"/>
  <c r="J93" i="15"/>
  <c r="R94" i="16"/>
  <c r="H88" i="15"/>
  <c r="H91"/>
  <c r="H90"/>
  <c r="H92"/>
  <c r="S90" i="16"/>
  <c r="R89"/>
  <c r="J89" i="15"/>
  <c r="R90" i="16"/>
  <c r="H89" i="15"/>
  <c r="J88"/>
  <c r="AL9" i="11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J40" i="15" s="1"/>
  <c r="AM36" i="11"/>
  <c r="AL37"/>
  <c r="J41" i="15" s="1"/>
  <c r="AM37" i="11"/>
  <c r="AL38"/>
  <c r="AM38"/>
  <c r="AL39"/>
  <c r="AM39"/>
  <c r="AL40"/>
  <c r="AM40"/>
  <c r="AL41"/>
  <c r="AM41"/>
  <c r="AL42"/>
  <c r="AM42"/>
  <c r="AL43"/>
  <c r="AM43"/>
  <c r="AL45"/>
  <c r="AM45"/>
  <c r="AL46"/>
  <c r="AM46"/>
  <c r="AL47"/>
  <c r="AM47"/>
  <c r="AL48"/>
  <c r="J52" i="15" s="1"/>
  <c r="AM48" i="11"/>
  <c r="AL49"/>
  <c r="J53" i="15" s="1"/>
  <c r="AM49" i="11"/>
  <c r="AL50"/>
  <c r="AM50"/>
  <c r="AL51"/>
  <c r="AM51"/>
  <c r="AL52"/>
  <c r="AM52"/>
  <c r="AL53"/>
  <c r="J57" i="15" s="1"/>
  <c r="AM53" i="11"/>
  <c r="AL54"/>
  <c r="J58" i="15" s="1"/>
  <c r="AM54" i="11"/>
  <c r="AL55"/>
  <c r="AM55"/>
  <c r="AL56"/>
  <c r="AM56"/>
  <c r="AL57"/>
  <c r="AM57"/>
  <c r="AL58"/>
  <c r="AM58"/>
  <c r="AL59"/>
  <c r="AM59"/>
  <c r="AL60"/>
  <c r="AM60"/>
  <c r="AL61"/>
  <c r="AM61"/>
  <c r="AL62"/>
  <c r="J66" i="15" s="1"/>
  <c r="AM62" i="11"/>
  <c r="AL63"/>
  <c r="AM63"/>
  <c r="AL64"/>
  <c r="AM64"/>
  <c r="AL65"/>
  <c r="AM65"/>
  <c r="AL66"/>
  <c r="AM66"/>
  <c r="AL67"/>
  <c r="AM67"/>
  <c r="AL68"/>
  <c r="AM68"/>
  <c r="AL69"/>
  <c r="AM69"/>
  <c r="AL70"/>
  <c r="AM70"/>
  <c r="AL71"/>
  <c r="AM71"/>
  <c r="AL72"/>
  <c r="J76" i="15" s="1"/>
  <c r="AM72" i="11"/>
  <c r="AL73"/>
  <c r="J77" i="15" s="1"/>
  <c r="AM73" i="11"/>
  <c r="AL74"/>
  <c r="J78" i="15" s="1"/>
  <c r="AM74" i="11"/>
  <c r="AL75"/>
  <c r="J79" i="15" s="1"/>
  <c r="AM75" i="11"/>
  <c r="AL76"/>
  <c r="J80" i="15" s="1"/>
  <c r="AM76" i="11"/>
  <c r="AL77"/>
  <c r="J81" i="15" s="1"/>
  <c r="AM77" i="11"/>
  <c r="AL78"/>
  <c r="J82" i="15" s="1"/>
  <c r="AL79" i="11"/>
  <c r="J83" i="15" s="1"/>
  <c r="AM79" i="11"/>
  <c r="AL80"/>
  <c r="J84" i="15" s="1"/>
  <c r="AM80" i="11"/>
  <c r="AL81"/>
  <c r="J85" i="15" s="1"/>
  <c r="AM81" i="11"/>
  <c r="AL82"/>
  <c r="J86" i="15" s="1"/>
  <c r="AM82" i="11"/>
  <c r="AL83"/>
  <c r="J87" i="15" s="1"/>
  <c r="AM83" i="11"/>
  <c r="AL86"/>
  <c r="R91" i="16" s="1"/>
  <c r="AM86" i="11"/>
  <c r="S91" i="16" s="1"/>
  <c r="AL87" i="11"/>
  <c r="AM87"/>
  <c r="S92" i="16" s="1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E79"/>
  <c r="E80"/>
  <c r="E81"/>
  <c r="E82"/>
  <c r="E83"/>
  <c r="E84"/>
  <c r="E85"/>
  <c r="E86"/>
  <c r="E87"/>
  <c r="E88"/>
  <c r="D79"/>
  <c r="D80"/>
  <c r="D81"/>
  <c r="D82"/>
  <c r="D83"/>
  <c r="D84"/>
  <c r="D85"/>
  <c r="D86"/>
  <c r="D87"/>
  <c r="D88"/>
  <c r="B79"/>
  <c r="B80"/>
  <c r="B81"/>
  <c r="B82"/>
  <c r="B83"/>
  <c r="B84"/>
  <c r="B85"/>
  <c r="B86"/>
  <c r="B87"/>
  <c r="B88"/>
  <c r="I78" i="15"/>
  <c r="I79"/>
  <c r="I80"/>
  <c r="I81"/>
  <c r="I82"/>
  <c r="I83"/>
  <c r="I84"/>
  <c r="I85"/>
  <c r="I86"/>
  <c r="I87"/>
  <c r="G78"/>
  <c r="G79"/>
  <c r="G80"/>
  <c r="G81"/>
  <c r="G82"/>
  <c r="G83"/>
  <c r="G84"/>
  <c r="G85"/>
  <c r="G86"/>
  <c r="G87"/>
  <c r="F78"/>
  <c r="F79"/>
  <c r="F80"/>
  <c r="F81"/>
  <c r="F82"/>
  <c r="F83"/>
  <c r="F84"/>
  <c r="F85"/>
  <c r="F86"/>
  <c r="F87"/>
  <c r="E78"/>
  <c r="E79"/>
  <c r="E80"/>
  <c r="E81"/>
  <c r="E82"/>
  <c r="E83"/>
  <c r="E84"/>
  <c r="E85"/>
  <c r="E86"/>
  <c r="E87"/>
  <c r="D78"/>
  <c r="D79"/>
  <c r="D80"/>
  <c r="D81"/>
  <c r="D82"/>
  <c r="D83"/>
  <c r="D84"/>
  <c r="D85"/>
  <c r="D86"/>
  <c r="D87"/>
  <c r="C78"/>
  <c r="C79"/>
  <c r="C80"/>
  <c r="C81"/>
  <c r="C82"/>
  <c r="C83"/>
  <c r="C84"/>
  <c r="C85"/>
  <c r="C86"/>
  <c r="C87"/>
  <c r="B78"/>
  <c r="B79"/>
  <c r="B80"/>
  <c r="B81"/>
  <c r="B82"/>
  <c r="B83"/>
  <c r="B84"/>
  <c r="B85"/>
  <c r="B86"/>
  <c r="B87"/>
  <c r="A10" i="11"/>
  <c r="A11" s="1"/>
  <c r="A12" s="1"/>
  <c r="A13" s="1"/>
  <c r="A14" s="1"/>
  <c r="A15" s="1"/>
  <c r="A16" s="1"/>
  <c r="A17" s="1"/>
  <c r="A18" s="1"/>
  <c r="A19" s="1"/>
  <c r="A20" s="1"/>
  <c r="A21" s="1"/>
  <c r="A22" s="1"/>
  <c r="D14" i="16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J48" i="15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F13"/>
  <c r="F14"/>
  <c r="F15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G213" l="1"/>
  <c r="K214" i="16"/>
  <c r="I213" i="15"/>
  <c r="AM209" i="11"/>
  <c r="AL209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J75" i="15"/>
  <c r="R92" i="16"/>
  <c r="J91" i="15"/>
  <c r="J90"/>
  <c r="H87"/>
  <c r="H85"/>
  <c r="H83"/>
  <c r="H82"/>
  <c r="H80"/>
  <c r="H86"/>
  <c r="H84"/>
  <c r="H81"/>
  <c r="H79"/>
  <c r="H78"/>
  <c r="H88" i="17"/>
  <c r="H87"/>
  <c r="H86"/>
  <c r="H83"/>
  <c r="S88" i="16"/>
  <c r="H82" i="17"/>
  <c r="S87" i="16"/>
  <c r="H81" i="17"/>
  <c r="S86" i="16"/>
  <c r="H80" i="17"/>
  <c r="S85" i="16"/>
  <c r="H79" i="17"/>
  <c r="S84" i="16"/>
  <c r="H78" i="17"/>
  <c r="S83" i="16"/>
  <c r="H77" i="17"/>
  <c r="S82" i="16"/>
  <c r="H76" i="17"/>
  <c r="S81" i="16"/>
  <c r="H75" i="17"/>
  <c r="S80" i="16"/>
  <c r="H74" i="17"/>
  <c r="S79" i="16"/>
  <c r="H73" i="17"/>
  <c r="S78" i="16"/>
  <c r="H72" i="17"/>
  <c r="S77" i="16"/>
  <c r="H71" i="17"/>
  <c r="S76" i="16"/>
  <c r="H70" i="17"/>
  <c r="S75" i="16"/>
  <c r="H69" i="17"/>
  <c r="S74" i="16"/>
  <c r="H68" i="17"/>
  <c r="S73" i="16"/>
  <c r="H66" i="17"/>
  <c r="S71" i="16"/>
  <c r="H65" i="17"/>
  <c r="S70" i="16"/>
  <c r="H64" i="17"/>
  <c r="S69" i="16"/>
  <c r="H63" i="17"/>
  <c r="S68" i="16"/>
  <c r="H62" i="17"/>
  <c r="S67" i="16"/>
  <c r="H60" i="17"/>
  <c r="S65" i="16"/>
  <c r="H59" i="17"/>
  <c r="S64" i="16"/>
  <c r="H58" i="17"/>
  <c r="S63" i="16"/>
  <c r="H57" i="17"/>
  <c r="S62" i="16"/>
  <c r="H56" i="17"/>
  <c r="S61" i="16"/>
  <c r="H52" i="17"/>
  <c r="S57" i="16"/>
  <c r="H51" i="17"/>
  <c r="S56" i="16"/>
  <c r="H50" i="17"/>
  <c r="S55" i="16"/>
  <c r="H48" i="17"/>
  <c r="S53" i="16"/>
  <c r="H46" i="17"/>
  <c r="S51" i="16"/>
  <c r="H45" i="17"/>
  <c r="S50" i="16"/>
  <c r="H43" i="17"/>
  <c r="S48" i="16"/>
  <c r="H42" i="17"/>
  <c r="S47" i="16"/>
  <c r="H40" i="17"/>
  <c r="S45" i="16"/>
  <c r="H39" i="17"/>
  <c r="S44" i="16"/>
  <c r="H38" i="17"/>
  <c r="S43" i="16"/>
  <c r="H36" i="17"/>
  <c r="S41" i="16"/>
  <c r="H35" i="17"/>
  <c r="S40" i="16"/>
  <c r="H34" i="17"/>
  <c r="S39" i="16"/>
  <c r="H32" i="17"/>
  <c r="S37" i="16"/>
  <c r="H31" i="17"/>
  <c r="S36" i="16"/>
  <c r="H30" i="17"/>
  <c r="S35" i="16"/>
  <c r="H29" i="17"/>
  <c r="S34" i="16"/>
  <c r="H28" i="17"/>
  <c r="S33" i="16"/>
  <c r="H27" i="17"/>
  <c r="S32" i="16"/>
  <c r="H26" i="17"/>
  <c r="S31" i="16"/>
  <c r="H25" i="17"/>
  <c r="S30" i="16"/>
  <c r="H24" i="17"/>
  <c r="S29" i="16"/>
  <c r="H23" i="17"/>
  <c r="S28" i="16"/>
  <c r="H22" i="17"/>
  <c r="S27" i="16"/>
  <c r="H21" i="17"/>
  <c r="S26" i="16"/>
  <c r="H20" i="17"/>
  <c r="S25" i="16"/>
  <c r="H19" i="17"/>
  <c r="S24" i="16"/>
  <c r="H18" i="17"/>
  <c r="S23" i="16"/>
  <c r="H17" i="17"/>
  <c r="S22" i="16"/>
  <c r="H16" i="17"/>
  <c r="S21" i="16"/>
  <c r="H15" i="17"/>
  <c r="S20" i="16"/>
  <c r="H14" i="17"/>
  <c r="S19" i="16"/>
  <c r="H13" i="17"/>
  <c r="S18" i="16"/>
  <c r="H12" i="17"/>
  <c r="S17" i="16"/>
  <c r="H11" i="17"/>
  <c r="S16" i="16"/>
  <c r="H10" i="17"/>
  <c r="S15" i="16"/>
  <c r="H9" i="17"/>
  <c r="S14" i="16"/>
  <c r="G88" i="17"/>
  <c r="G87"/>
  <c r="G86"/>
  <c r="G83"/>
  <c r="R88" i="16"/>
  <c r="G82" i="17"/>
  <c r="R87" i="16"/>
  <c r="G81" i="17"/>
  <c r="R86" i="16"/>
  <c r="G80" i="17"/>
  <c r="R85" i="16"/>
  <c r="G79" i="17"/>
  <c r="R84" i="16"/>
  <c r="G78" i="17"/>
  <c r="R83" i="16"/>
  <c r="G77" i="17"/>
  <c r="R82" i="16"/>
  <c r="G76" i="17"/>
  <c r="R81" i="16"/>
  <c r="G75" i="17"/>
  <c r="R80" i="16"/>
  <c r="G74" i="17"/>
  <c r="R79" i="16"/>
  <c r="G73" i="17"/>
  <c r="R78" i="16"/>
  <c r="G72" i="17"/>
  <c r="R77" i="16"/>
  <c r="G71" i="17"/>
  <c r="R76" i="16"/>
  <c r="G70" i="17"/>
  <c r="R75" i="16"/>
  <c r="G69" i="17"/>
  <c r="R74" i="16"/>
  <c r="G68" i="17"/>
  <c r="R73" i="16"/>
  <c r="G66" i="17"/>
  <c r="R71" i="16"/>
  <c r="G65" i="17"/>
  <c r="R70" i="16"/>
  <c r="G64" i="17"/>
  <c r="R69" i="16"/>
  <c r="G63" i="17"/>
  <c r="R68" i="16"/>
  <c r="G62" i="17"/>
  <c r="R67" i="16"/>
  <c r="G60" i="17"/>
  <c r="R65" i="16"/>
  <c r="G59" i="17"/>
  <c r="R64" i="16"/>
  <c r="G58" i="17"/>
  <c r="R63" i="16"/>
  <c r="G57" i="17"/>
  <c r="R62" i="16"/>
  <c r="G56" i="17"/>
  <c r="R61" i="16"/>
  <c r="G53" i="17"/>
  <c r="R58" i="16"/>
  <c r="G52" i="17"/>
  <c r="R57" i="16"/>
  <c r="G51" i="17"/>
  <c r="R56" i="16"/>
  <c r="G50" i="17"/>
  <c r="R55" i="16"/>
  <c r="G48" i="17"/>
  <c r="R53" i="16"/>
  <c r="G47" i="17"/>
  <c r="R52" i="16"/>
  <c r="G46" i="17"/>
  <c r="R51" i="16"/>
  <c r="G45" i="17"/>
  <c r="R50" i="16"/>
  <c r="G44" i="17"/>
  <c r="R49" i="16"/>
  <c r="G43" i="17"/>
  <c r="R48" i="16"/>
  <c r="G42" i="17"/>
  <c r="R47" i="16"/>
  <c r="G40" i="17"/>
  <c r="R45" i="16"/>
  <c r="G39" i="17"/>
  <c r="R44" i="16"/>
  <c r="G38" i="17"/>
  <c r="R43" i="16"/>
  <c r="G36" i="17"/>
  <c r="R41" i="16"/>
  <c r="G35" i="17"/>
  <c r="R40" i="16"/>
  <c r="G34" i="17"/>
  <c r="R39" i="16"/>
  <c r="G32" i="17"/>
  <c r="R37" i="16"/>
  <c r="G31" i="17"/>
  <c r="R36" i="16"/>
  <c r="G30" i="17"/>
  <c r="R35" i="16"/>
  <c r="G29" i="17"/>
  <c r="R34" i="16"/>
  <c r="G28" i="17"/>
  <c r="R33" i="16"/>
  <c r="G27" i="17"/>
  <c r="R32" i="16"/>
  <c r="G26" i="17"/>
  <c r="R31" i="16"/>
  <c r="G25" i="17"/>
  <c r="R30" i="16"/>
  <c r="G24" i="17"/>
  <c r="R29" i="16"/>
  <c r="G23" i="17"/>
  <c r="R28" i="16"/>
  <c r="G22" i="17"/>
  <c r="R27" i="16"/>
  <c r="G21" i="17"/>
  <c r="R26" i="16"/>
  <c r="G20" i="17"/>
  <c r="R25" i="16"/>
  <c r="G19" i="17"/>
  <c r="R24" i="16"/>
  <c r="G18" i="17"/>
  <c r="R23" i="16"/>
  <c r="G17" i="17"/>
  <c r="R22" i="16"/>
  <c r="G16" i="17"/>
  <c r="R21" i="16"/>
  <c r="G15" i="17"/>
  <c r="R20" i="16"/>
  <c r="G14" i="17"/>
  <c r="R19" i="16"/>
  <c r="G13" i="17"/>
  <c r="R18" i="16"/>
  <c r="G12" i="17"/>
  <c r="R17" i="16"/>
  <c r="G11" i="17"/>
  <c r="R16" i="16"/>
  <c r="G10" i="17"/>
  <c r="R15" i="16"/>
  <c r="G9" i="17"/>
  <c r="R14" i="16"/>
  <c r="H53" i="17"/>
  <c r="S58" i="16"/>
  <c r="H44" i="17"/>
  <c r="S49" i="16"/>
  <c r="H67" i="17"/>
  <c r="S72" i="16"/>
  <c r="G67" i="17"/>
  <c r="R72" i="16"/>
  <c r="H61" i="17"/>
  <c r="S66" i="16"/>
  <c r="G61" i="17"/>
  <c r="R66" i="16"/>
  <c r="H55" i="17"/>
  <c r="S60" i="16"/>
  <c r="G55" i="17"/>
  <c r="R60" i="16"/>
  <c r="H54" i="17"/>
  <c r="S59" i="16"/>
  <c r="G54" i="17"/>
  <c r="R59" i="16"/>
  <c r="H49" i="17"/>
  <c r="S54" i="16"/>
  <c r="G49" i="17"/>
  <c r="R54" i="16"/>
  <c r="H47" i="17"/>
  <c r="S52" i="16"/>
  <c r="H41" i="17"/>
  <c r="S46" i="16"/>
  <c r="R46"/>
  <c r="G41" i="17"/>
  <c r="H37"/>
  <c r="S42" i="16"/>
  <c r="R42"/>
  <c r="G37" i="17"/>
  <c r="H33"/>
  <c r="S38" i="16"/>
  <c r="R38"/>
  <c r="G33" i="17"/>
  <c r="H71" i="15"/>
  <c r="H67"/>
  <c r="H63"/>
  <c r="H59"/>
  <c r="H55"/>
  <c r="H51"/>
  <c r="H47"/>
  <c r="H43"/>
  <c r="H39"/>
  <c r="H35"/>
  <c r="H31"/>
  <c r="H27"/>
  <c r="H24"/>
  <c r="H20"/>
  <c r="H16"/>
  <c r="H76"/>
  <c r="H72"/>
  <c r="H68"/>
  <c r="H64"/>
  <c r="H60"/>
  <c r="H56"/>
  <c r="H52"/>
  <c r="H48"/>
  <c r="H44"/>
  <c r="H40"/>
  <c r="H36"/>
  <c r="H32"/>
  <c r="H28"/>
  <c r="H25"/>
  <c r="H21"/>
  <c r="H17"/>
  <c r="H13"/>
  <c r="H77"/>
  <c r="H75"/>
  <c r="H73"/>
  <c r="H69"/>
  <c r="H65"/>
  <c r="H61"/>
  <c r="H57"/>
  <c r="H53"/>
  <c r="H49"/>
  <c r="H45"/>
  <c r="H41"/>
  <c r="H37"/>
  <c r="H33"/>
  <c r="H29"/>
  <c r="H26"/>
  <c r="H22"/>
  <c r="H18"/>
  <c r="H14"/>
  <c r="H74"/>
  <c r="H70"/>
  <c r="H66"/>
  <c r="H62"/>
  <c r="H58"/>
  <c r="H54"/>
  <c r="H50"/>
  <c r="H46"/>
  <c r="H42"/>
  <c r="H38"/>
  <c r="H34"/>
  <c r="H30"/>
  <c r="H23"/>
  <c r="H19"/>
  <c r="H15"/>
  <c r="J13"/>
  <c r="H209" i="17" l="1"/>
  <c r="S214" i="16"/>
  <c r="I7" i="17"/>
  <c r="J7"/>
  <c r="K7"/>
  <c r="L7"/>
  <c r="M7"/>
  <c r="N7"/>
  <c r="O7"/>
  <c r="J39" i="15"/>
  <c r="J42"/>
  <c r="J43"/>
  <c r="J45"/>
  <c r="J46"/>
  <c r="J47"/>
  <c r="J49"/>
  <c r="J50"/>
  <c r="J51"/>
  <c r="J54"/>
  <c r="J55"/>
  <c r="J56"/>
  <c r="J60"/>
  <c r="J62"/>
  <c r="J64"/>
  <c r="J67"/>
  <c r="J69"/>
  <c r="J71"/>
  <c r="J7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A15" i="16"/>
  <c r="A16" s="1"/>
  <c r="A17" s="1"/>
  <c r="A18" s="1"/>
  <c r="A19" s="1"/>
  <c r="A20" s="1"/>
  <c r="A21" s="1"/>
  <c r="A22" s="1"/>
  <c r="A23" s="1"/>
  <c r="A24" s="1"/>
  <c r="A25" s="1"/>
  <c r="A26" s="1"/>
  <c r="A27" s="1"/>
  <c r="A14" i="15"/>
  <c r="A15" s="1"/>
  <c r="A16" s="1"/>
  <c r="A17" s="1"/>
  <c r="A18" s="1"/>
  <c r="A19" s="1"/>
  <c r="A20" s="1"/>
  <c r="A21" s="1"/>
  <c r="A22" s="1"/>
  <c r="A23" s="1"/>
  <c r="A24" s="1"/>
  <c r="A25" s="1"/>
  <c r="A26" s="1"/>
  <c r="A28" i="16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27" i="15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J72"/>
  <c r="J68"/>
  <c r="J63"/>
  <c r="J59"/>
  <c r="J74"/>
  <c r="J70"/>
  <c r="J65"/>
  <c r="J61"/>
  <c r="J44"/>
  <c r="J213" l="1"/>
  <c r="F17"/>
  <c r="F213" s="1"/>
</calcChain>
</file>

<file path=xl/comments1.xml><?xml version="1.0" encoding="utf-8"?>
<comments xmlns="http://schemas.openxmlformats.org/spreadsheetml/2006/main">
  <authors>
    <author>admin</author>
  </authors>
  <commentList>
    <comment ref="U9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<sst xmlns="http://schemas.openxmlformats.org/spreadsheetml/2006/main" count="1057" uniqueCount="312">
  <si>
    <t>Кількість пацієнтів</t>
  </si>
  <si>
    <t>Міжнародна непатентована назва лікарського засобу / Назва медичного виробу</t>
  </si>
  <si>
    <t>Форма випуску</t>
  </si>
  <si>
    <t>Одиниця виміру</t>
  </si>
  <si>
    <t>Квота</t>
  </si>
  <si>
    <t>Кількість одиниць лікарського засобу / медичного виробу для лікування одного пацієнта</t>
  </si>
  <si>
    <t>одиниць</t>
  </si>
  <si>
    <t>РАЗОМ</t>
  </si>
  <si>
    <t>Забезпеченість лікарськими засобами та медичними виробами, закупленими за кошти державного бюджету</t>
  </si>
  <si>
    <t>Потреба у лікарських засобах розраховується відповідно до методики розрахунку, затвердженої наказом МОЗ України від 25.09.2013 № 829 (зі змінами)</t>
  </si>
  <si>
    <t>в межах виконання бюджетної програми КПКВ 2301400 "Забезпечення медичних заходів окремих державних програм та комплексних заходів програмного характеру"</t>
  </si>
  <si>
    <t>№ з/п</t>
  </si>
  <si>
    <t>КПКВ</t>
  </si>
  <si>
    <t>до наказу Міністерства охорони здоров'я України</t>
  </si>
  <si>
    <t>від 22.03.2013 № 232</t>
  </si>
  <si>
    <t>АКТ</t>
  </si>
  <si>
    <t>списання лікарських засобів та медичних виробів та інших запасів, отриманих шляхом централізованого постачання за рахунок державного бюджету</t>
  </si>
  <si>
    <t>Торговельна назва</t>
  </si>
  <si>
    <t>Серія</t>
  </si>
  <si>
    <t>Залишок на початок звітного періоду</t>
  </si>
  <si>
    <t>кількість одиниць</t>
  </si>
  <si>
    <t>ціна</t>
  </si>
  <si>
    <t>сума</t>
  </si>
  <si>
    <t>Використано</t>
  </si>
  <si>
    <t>Залишок на кінець звітного періоду</t>
  </si>
  <si>
    <t>Додаток 7</t>
  </si>
  <si>
    <t>(у редакції наказу МОЗ України від 21.06.2018 № 1189</t>
  </si>
  <si>
    <t>Всього</t>
  </si>
  <si>
    <t>Додаток 8</t>
  </si>
  <si>
    <t>ІНФОРМАЦІЯ</t>
  </si>
  <si>
    <t>(установа, заклад)</t>
  </si>
  <si>
    <t>Постачальник</t>
  </si>
  <si>
    <t>Міжнародна непатентована назва</t>
  </si>
  <si>
    <t>Наказ</t>
  </si>
  <si>
    <t>Дата</t>
  </si>
  <si>
    <t>№</t>
  </si>
  <si>
    <t>Додаток до наказу</t>
  </si>
  <si>
    <t>Залишок на початок року</t>
  </si>
  <si>
    <t>Враховано в розподілі</t>
  </si>
  <si>
    <t>Отримано</t>
  </si>
  <si>
    <t>Фактично вибуло</t>
  </si>
  <si>
    <t>Залишок невикористаних препаратів</t>
  </si>
  <si>
    <t>Кількість</t>
  </si>
  <si>
    <t>Сума</t>
  </si>
  <si>
    <t>Торгова назва</t>
  </si>
  <si>
    <t>Ціна лікарського засобу / медичного виробу за одиницю, гривень</t>
  </si>
  <si>
    <t>Номер і дата наказу МОЗ України</t>
  </si>
  <si>
    <t>№ та дата отриманого документа (видаткової накладної)</t>
  </si>
  <si>
    <t>Разом</t>
  </si>
  <si>
    <t>В тому числі по окремих лікувальних закладах області , одиниць</t>
  </si>
  <si>
    <t>Номер і дата наказу управління охорони здоров'я облдержадміністрації</t>
  </si>
  <si>
    <t>гривень</t>
  </si>
  <si>
    <t>Кількість, одиниць</t>
  </si>
  <si>
    <t>В тому числі по окремих лікувальних закладах області, одиниць</t>
  </si>
  <si>
    <t>по квоті 2017 року</t>
  </si>
  <si>
    <t>по квоті 2018 року</t>
  </si>
  <si>
    <t>Тернопільський обласний клінічний онкологічний диспансер</t>
  </si>
  <si>
    <t>за напрямом Закупівля хіміотерапевтичних препаратів, радіофармпрепаратів та препаратів супроводу для лікування онкологічних хворих (дорослих)</t>
  </si>
  <si>
    <t>Бікалутамід</t>
  </si>
  <si>
    <t>Блеоміцин</t>
  </si>
  <si>
    <t>Вінкристин</t>
  </si>
  <si>
    <t>Вінорельбін</t>
  </si>
  <si>
    <t>Гемцитабін</t>
  </si>
  <si>
    <t>Гозерелін</t>
  </si>
  <si>
    <t>Дакарбазин</t>
  </si>
  <si>
    <t>Доксорубіцин</t>
  </si>
  <si>
    <t>Доцетаксел</t>
  </si>
  <si>
    <t>Екземестан</t>
  </si>
  <si>
    <t>Етопозид</t>
  </si>
  <si>
    <t>Іринотекан</t>
  </si>
  <si>
    <t>Капецитабін</t>
  </si>
  <si>
    <t>Кислота золедронова</t>
  </si>
  <si>
    <t>Летрозол</t>
  </si>
  <si>
    <t>Метотрексат</t>
  </si>
  <si>
    <t>Мітоксантрон</t>
  </si>
  <si>
    <t>Оксаліплатин</t>
  </si>
  <si>
    <t>Паклітаксел</t>
  </si>
  <si>
    <t>Топотекан</t>
  </si>
  <si>
    <t>Трастузумаб</t>
  </si>
  <si>
    <t>Трипторелін</t>
  </si>
  <si>
    <t>Філграстим</t>
  </si>
  <si>
    <t>Флуороурацил</t>
  </si>
  <si>
    <t>Циклофосфамід</t>
  </si>
  <si>
    <t>Цисплатин</t>
  </si>
  <si>
    <t>Кальцію фолінат</t>
  </si>
  <si>
    <t>Карбоплатин</t>
  </si>
  <si>
    <t>Епірубіцин</t>
  </si>
  <si>
    <t>Анастрозол</t>
  </si>
  <si>
    <t>Іфосфамід</t>
  </si>
  <si>
    <t>Інтерферон альфа-2b</t>
  </si>
  <si>
    <t>Тореміфен</t>
  </si>
  <si>
    <t>Месна</t>
  </si>
  <si>
    <t>таблетки, капсули, драже</t>
  </si>
  <si>
    <t>апмули, флакони, шприци</t>
  </si>
  <si>
    <t>50 мг</t>
  </si>
  <si>
    <t>150 мг</t>
  </si>
  <si>
    <t>200 мг</t>
  </si>
  <si>
    <t>1000 мг</t>
  </si>
  <si>
    <t>10,8 мг</t>
  </si>
  <si>
    <t>80 мг</t>
  </si>
  <si>
    <t>20 мг</t>
  </si>
  <si>
    <t>25 мг</t>
  </si>
  <si>
    <t>100 мг</t>
  </si>
  <si>
    <t>500 мг</t>
  </si>
  <si>
    <t>4 мг</t>
  </si>
  <si>
    <t>2,5 мг</t>
  </si>
  <si>
    <t>11,25 мг</t>
  </si>
  <si>
    <t>48 млн. МО</t>
  </si>
  <si>
    <t>30 мг</t>
  </si>
  <si>
    <t>300 мг</t>
  </si>
  <si>
    <t>450 мг</t>
  </si>
  <si>
    <t>10 мг</t>
  </si>
  <si>
    <t>1мг</t>
  </si>
  <si>
    <t>3 млн МО</t>
  </si>
  <si>
    <t>60 мг</t>
  </si>
  <si>
    <t>400 мг</t>
  </si>
  <si>
    <t xml:space="preserve">Касодекс </t>
  </si>
  <si>
    <t>Блеолем</t>
  </si>
  <si>
    <t>Гемзар</t>
  </si>
  <si>
    <t>Золадекс</t>
  </si>
  <si>
    <t>Аромазин</t>
  </si>
  <si>
    <t>Кселода</t>
  </si>
  <si>
    <t>Гікамтин</t>
  </si>
  <si>
    <t>Диферелін</t>
  </si>
  <si>
    <t>Зарсіо</t>
  </si>
  <si>
    <t>5-фторурацил</t>
  </si>
  <si>
    <t>Ендоксан</t>
  </si>
  <si>
    <t>Холоксан</t>
  </si>
  <si>
    <t>Уромітексан</t>
  </si>
  <si>
    <t>Фарестон</t>
  </si>
  <si>
    <t>Лаферобіон</t>
  </si>
  <si>
    <t>Навелік</t>
  </si>
  <si>
    <t>Мітолік</t>
  </si>
  <si>
    <t>Форморубіцин</t>
  </si>
  <si>
    <t>апмули, флакони, шприци 15 мг</t>
  </si>
  <si>
    <t>50мг</t>
  </si>
  <si>
    <t>Іриносиндан</t>
  </si>
  <si>
    <t xml:space="preserve">Вінкристин </t>
  </si>
  <si>
    <t>100мг</t>
  </si>
  <si>
    <t>Епірубіцин ТЕВА</t>
  </si>
  <si>
    <t>80мг</t>
  </si>
  <si>
    <t>Дакарбазин МЕДАК</t>
  </si>
  <si>
    <t>200мг</t>
  </si>
  <si>
    <t>150мг</t>
  </si>
  <si>
    <t xml:space="preserve">Мітоксантрон ЕБЕВЕ </t>
  </si>
  <si>
    <t>20мг</t>
  </si>
  <si>
    <t>500мг</t>
  </si>
  <si>
    <t>2,5мг</t>
  </si>
  <si>
    <t>по квоті 2019 року</t>
  </si>
  <si>
    <t>1000мг</t>
  </si>
  <si>
    <t>Блеоцин-С</t>
  </si>
  <si>
    <t>15000МО</t>
  </si>
  <si>
    <t xml:space="preserve"> 150 мг</t>
  </si>
  <si>
    <t xml:space="preserve"> 15 мг</t>
  </si>
  <si>
    <t>1 мг</t>
  </si>
  <si>
    <t xml:space="preserve"> 50 мг</t>
  </si>
  <si>
    <t xml:space="preserve"> 200 мг</t>
  </si>
  <si>
    <t>450мг</t>
  </si>
  <si>
    <t>Бікалутамід №7*4</t>
  </si>
  <si>
    <t>4мг</t>
  </si>
  <si>
    <t>К-та золедронова</t>
  </si>
  <si>
    <t xml:space="preserve">Золендровіста </t>
  </si>
  <si>
    <t>1г</t>
  </si>
  <si>
    <t>вінорельбін</t>
  </si>
  <si>
    <t>гемцитабін</t>
  </si>
  <si>
    <t>метотрексат</t>
  </si>
  <si>
    <t>доцетаксел</t>
  </si>
  <si>
    <t>мітоксантрон</t>
  </si>
  <si>
    <t>мнтотрексат</t>
  </si>
  <si>
    <t>ОГІРВІ</t>
  </si>
  <si>
    <t>епірубіцин</t>
  </si>
  <si>
    <t>летровіста</t>
  </si>
  <si>
    <t>10,8мг</t>
  </si>
  <si>
    <t>етопозид</t>
  </si>
  <si>
    <t xml:space="preserve">Капецитабін </t>
  </si>
  <si>
    <t>вінкристин</t>
  </si>
  <si>
    <t>гемтеро</t>
  </si>
  <si>
    <t>по квоті 2020 року</t>
  </si>
  <si>
    <t>Повна потреба на 2020 рік</t>
  </si>
  <si>
    <t>НАВІРЕЛ</t>
  </si>
  <si>
    <t>ОНТРУЗАНТ</t>
  </si>
  <si>
    <t>ТРАЗИМЕРА</t>
  </si>
  <si>
    <t xml:space="preserve">Бендамустин </t>
  </si>
  <si>
    <t>25мг</t>
  </si>
  <si>
    <t xml:space="preserve">золадекс </t>
  </si>
  <si>
    <t>3,6мг</t>
  </si>
  <si>
    <t xml:space="preserve">вінбластин </t>
  </si>
  <si>
    <t xml:space="preserve">ломустин </t>
  </si>
  <si>
    <t>40мг</t>
  </si>
  <si>
    <t>Прокабазин</t>
  </si>
  <si>
    <t>Пеметрексед</t>
  </si>
  <si>
    <t>Ритуксимаб</t>
  </si>
  <si>
    <t>Сунітініб/пазопаніб</t>
  </si>
  <si>
    <t>12,5мг або400мг</t>
  </si>
  <si>
    <t>Флударабін</t>
  </si>
  <si>
    <t>Герцептин,тразимера</t>
  </si>
  <si>
    <t>Гемзар,гемтеро</t>
  </si>
  <si>
    <t>Паклітаксел,паклітеро</t>
  </si>
  <si>
    <t>гозерелін</t>
  </si>
  <si>
    <t xml:space="preserve">аромазин </t>
  </si>
  <si>
    <t>ОГІВРІ</t>
  </si>
  <si>
    <t xml:space="preserve">Тамоксифен </t>
  </si>
  <si>
    <t>тамоксифен</t>
  </si>
  <si>
    <t>епісіндан</t>
  </si>
  <si>
    <t>60мг</t>
  </si>
  <si>
    <t>11,25мг</t>
  </si>
  <si>
    <t>месна</t>
  </si>
  <si>
    <t>Метакос,зомета,дезтрон,золедронова к-та</t>
  </si>
  <si>
    <t>500мг№120</t>
  </si>
  <si>
    <t>400мг</t>
  </si>
  <si>
    <t>золадекс</t>
  </si>
  <si>
    <t>лейковорин</t>
  </si>
  <si>
    <t>паклітеро</t>
  </si>
  <si>
    <t>зарсіо</t>
  </si>
  <si>
    <t>48млнОД</t>
  </si>
  <si>
    <t>ГЕМТЕРО</t>
  </si>
  <si>
    <t>30мг</t>
  </si>
  <si>
    <t>ПАКЛІТЕРО</t>
  </si>
  <si>
    <t>ХОЛОКСАН</t>
  </si>
  <si>
    <t>Паклітаксел -МБ</t>
  </si>
  <si>
    <t>Кампто,ІРИТЕРО</t>
  </si>
  <si>
    <t xml:space="preserve">Бікалутамід </t>
  </si>
  <si>
    <t>ІРИТЕРО</t>
  </si>
  <si>
    <t>паклітаксел</t>
  </si>
  <si>
    <t>топотекан</t>
  </si>
  <si>
    <t>4мл</t>
  </si>
  <si>
    <t>ІРИНОВІСТА</t>
  </si>
  <si>
    <t>300мг</t>
  </si>
  <si>
    <t>БІКАТЕРО</t>
  </si>
  <si>
    <t>Аримідекс,АНАТЕРО</t>
  </si>
  <si>
    <t>іринотекан</t>
  </si>
  <si>
    <t>ДП"Укрмедпостач"</t>
  </si>
  <si>
    <t>20D02LC</t>
  </si>
  <si>
    <t>10.12.20№2862</t>
  </si>
  <si>
    <t>ДП "Укрмедпостач"</t>
  </si>
  <si>
    <t>04.01.21№К-25167</t>
  </si>
  <si>
    <t>20Н07КВ</t>
  </si>
  <si>
    <t>DX1524</t>
  </si>
  <si>
    <t>21.12.20№2956</t>
  </si>
  <si>
    <t>04.01.21№К-25282</t>
  </si>
  <si>
    <t>EJ3323</t>
  </si>
  <si>
    <t>30.12.20№3078</t>
  </si>
  <si>
    <t>18.01.21№К-25518</t>
  </si>
  <si>
    <t>КС7460</t>
  </si>
  <si>
    <t>КНП"Миколаівський онкоцентр"</t>
  </si>
  <si>
    <t>12.01.21№01</t>
  </si>
  <si>
    <t>12.01.21№106/20-01</t>
  </si>
  <si>
    <t>КНП"Університет лік"</t>
  </si>
  <si>
    <t>20.01.21№38/11-06</t>
  </si>
  <si>
    <t>15.12.20№2911</t>
  </si>
  <si>
    <t>KD1645</t>
  </si>
  <si>
    <t xml:space="preserve">КНП"Обл центр онкологіі"Харків </t>
  </si>
  <si>
    <t>25.01.21№13</t>
  </si>
  <si>
    <t>22.01.21№325-20-01</t>
  </si>
  <si>
    <t>Кампто Іриновіста</t>
  </si>
  <si>
    <t>КН4015</t>
  </si>
  <si>
    <t>BZ62</t>
  </si>
  <si>
    <t>КН5096</t>
  </si>
  <si>
    <t>8K087G</t>
  </si>
  <si>
    <t>8G441E</t>
  </si>
  <si>
    <t>Залишок на 01.01.2021 року</t>
  </si>
  <si>
    <t>9R9S</t>
  </si>
  <si>
    <t>KZ6016</t>
  </si>
  <si>
    <t>22.01.21№101</t>
  </si>
  <si>
    <t>08.02.21№К-25810</t>
  </si>
  <si>
    <t>КНП "Університ лікарня"</t>
  </si>
  <si>
    <t>12.03.21№229/11-06</t>
  </si>
  <si>
    <t>15.03.21№229/11-06</t>
  </si>
  <si>
    <t>КНП"Обл.центр онкол"Харків</t>
  </si>
  <si>
    <t>12.03.21№58</t>
  </si>
  <si>
    <t>11.03.21№162/01</t>
  </si>
  <si>
    <t>11.03.21№163/01</t>
  </si>
  <si>
    <t>15.03.21№1017</t>
  </si>
  <si>
    <t>KD8934</t>
  </si>
  <si>
    <t>KG6762</t>
  </si>
  <si>
    <t>KG8934</t>
  </si>
  <si>
    <t>КНП"Запор.регіон пртип. центр"</t>
  </si>
  <si>
    <t>іриновіста</t>
  </si>
  <si>
    <t>18.03.21№267/11-06</t>
  </si>
  <si>
    <t>19.03.21№267-11-06</t>
  </si>
  <si>
    <t>іматиніб</t>
  </si>
  <si>
    <t>іматеро</t>
  </si>
  <si>
    <t>ДП"Медичні закупівлі України"</t>
  </si>
  <si>
    <t>2000485А</t>
  </si>
  <si>
    <t>02.02.21№161</t>
  </si>
  <si>
    <t>02.02.21№565</t>
  </si>
  <si>
    <t>РАС120608А</t>
  </si>
  <si>
    <t>N200036A</t>
  </si>
  <si>
    <t>RIBV02720</t>
  </si>
  <si>
    <t>OE117C</t>
  </si>
  <si>
    <t>OF567C</t>
  </si>
  <si>
    <t>F2003069</t>
  </si>
  <si>
    <t>бортезоміб</t>
  </si>
  <si>
    <t>бортезовіста</t>
  </si>
  <si>
    <t>3,5мг</t>
  </si>
  <si>
    <t>ретуксимаб</t>
  </si>
  <si>
    <t>реддитукс</t>
  </si>
  <si>
    <t>летромара</t>
  </si>
  <si>
    <t>станом на 01.05.2021 року</t>
  </si>
  <si>
    <t>про використання матеріальних цінностей, отриманих шляхом централізованого постачання за рахунок коштів Державного бюджету України у 2019 році станом на 01.05.2021 року за державною програмою по лікувально-профілактичному закладу</t>
  </si>
  <si>
    <t>Надійшло з початку року станом на 01.05.2021 року</t>
  </si>
  <si>
    <t>Залишок станом на 01.05.2021 року</t>
  </si>
  <si>
    <t>Використано з початку року станом на 01.05.2021 року</t>
  </si>
  <si>
    <t>Залишок на 01.04.2021 року</t>
  </si>
  <si>
    <t>GEM120609A</t>
  </si>
  <si>
    <t>KY8561</t>
  </si>
  <si>
    <t>01.04.21№1479</t>
  </si>
  <si>
    <t>09.03.21№415</t>
  </si>
  <si>
    <t>23.03.21№551</t>
  </si>
  <si>
    <t>21.04.21№1780</t>
  </si>
  <si>
    <t>OE217D</t>
  </si>
  <si>
    <t>GEM120612A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</si>
</sst>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/>
    <xf numFmtId="0" fontId="11" fillId="0" borderId="0" xfId="0" applyFont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/>
    <xf numFmtId="0" fontId="4" fillId="0" borderId="4" xfId="0" applyFont="1" applyFill="1" applyBorder="1" applyAlignment="1">
      <alignment horizontal="left"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textRotation="90" wrapText="1"/>
    </xf>
    <xf numFmtId="4" fontId="15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1" fontId="20" fillId="0" borderId="4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left" wrapText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/>
    <xf numFmtId="0" fontId="1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/>
    <xf numFmtId="4" fontId="26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4" fontId="28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28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4" fontId="12" fillId="0" borderId="1" xfId="0" applyNumberFormat="1" applyFont="1" applyBorder="1" applyAlignment="1">
      <alignment horizontal="right" vertical="center"/>
    </xf>
    <xf numFmtId="0" fontId="28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numFmt numFmtId="0" formatCode="General"/>
      <fill>
        <patternFill patternType="solid">
          <fgColor rgb="FFE06666"/>
          <bgColor rgb="FFE06666"/>
        </patternFill>
      </fill>
    </dxf>
    <dxf>
      <numFmt numFmtId="0" formatCode="General"/>
      <fill>
        <patternFill patternType="solid">
          <fgColor rgb="FFE06666"/>
          <bgColor rgb="FFE06666"/>
        </patternFill>
      </fill>
    </dxf>
    <dxf>
      <numFmt numFmtId="0" formatCode="General"/>
      <fill>
        <patternFill patternType="solid">
          <fgColor rgb="FFE06666"/>
          <bgColor rgb="FFE06666"/>
        </patternFill>
      </fill>
    </dxf>
    <dxf>
      <numFmt numFmtId="0" formatCode="General"/>
      <fill>
        <patternFill patternType="solid">
          <fgColor rgb="FFE06666"/>
          <bgColor rgb="FFE06666"/>
        </patternFill>
      </fill>
    </dxf>
    <dxf>
      <numFmt numFmtId="0" formatCode="General"/>
      <fill>
        <patternFill patternType="solid">
          <fgColor rgb="FFE06666"/>
          <bgColor rgb="FFE06666"/>
        </patternFill>
      </fill>
    </dxf>
    <dxf>
      <numFmt numFmtId="0" formatCode="General"/>
      <fill>
        <patternFill patternType="solid">
          <fgColor rgb="FFE06666"/>
          <bgColor rgb="FFE066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="85" zoomScaleNormal="100" zoomScaleSheetLayoutView="85" workbookViewId="0">
      <selection activeCell="A7" sqref="A7:J7"/>
    </sheetView>
  </sheetViews>
  <sheetFormatPr defaultRowHeight="15"/>
  <cols>
    <col min="1" max="1" width="4.28515625" style="13" customWidth="1"/>
    <col min="2" max="2" width="32.140625" style="14" customWidth="1"/>
    <col min="3" max="3" width="13.140625" style="13" customWidth="1"/>
    <col min="4" max="4" width="7.5703125" style="13" bestFit="1" customWidth="1"/>
    <col min="5" max="5" width="10.28515625" bestFit="1" customWidth="1"/>
    <col min="6" max="6" width="11.28515625" bestFit="1" customWidth="1"/>
    <col min="7" max="7" width="11" customWidth="1"/>
    <col min="8" max="8" width="13.7109375" customWidth="1"/>
    <col min="9" max="9" width="12.140625" customWidth="1"/>
    <col min="10" max="10" width="10.5703125" bestFit="1" customWidth="1"/>
  </cols>
  <sheetData>
    <row r="1" spans="1:10" s="17" customFormat="1" ht="11.25">
      <c r="A1" s="15"/>
      <c r="B1" s="16"/>
      <c r="C1" s="15"/>
      <c r="G1" s="150" t="s">
        <v>25</v>
      </c>
      <c r="H1" s="150"/>
      <c r="I1" s="150"/>
      <c r="J1" s="150"/>
    </row>
    <row r="2" spans="1:10" s="17" customFormat="1" ht="11.25" customHeight="1">
      <c r="A2" s="15"/>
      <c r="B2" s="16"/>
      <c r="C2" s="15"/>
      <c r="G2" s="151" t="s">
        <v>13</v>
      </c>
      <c r="H2" s="151"/>
      <c r="I2" s="151"/>
      <c r="J2" s="151"/>
    </row>
    <row r="3" spans="1:10" s="17" customFormat="1" ht="11.25">
      <c r="A3" s="15"/>
      <c r="B3" s="16"/>
      <c r="C3" s="15"/>
      <c r="G3" s="150" t="s">
        <v>14</v>
      </c>
      <c r="H3" s="150"/>
      <c r="I3" s="150"/>
      <c r="J3" s="150"/>
    </row>
    <row r="4" spans="1:10" s="17" customFormat="1" ht="11.25">
      <c r="A4" s="15"/>
      <c r="B4" s="16"/>
      <c r="C4" s="15"/>
      <c r="D4" s="15"/>
      <c r="G4" s="150" t="s">
        <v>26</v>
      </c>
      <c r="H4" s="150"/>
      <c r="I4" s="150"/>
      <c r="J4" s="150"/>
    </row>
    <row r="5" spans="1:10">
      <c r="A5" s="154" t="s">
        <v>15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36" customHeight="1">
      <c r="A6" s="152" t="s">
        <v>16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>
      <c r="A7" s="152" t="s">
        <v>298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33.75" customHeight="1">
      <c r="A8" s="152" t="s">
        <v>57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s="17" customFormat="1" ht="11.25">
      <c r="A9" s="15"/>
      <c r="B9" s="16"/>
      <c r="C9" s="15"/>
      <c r="D9" s="15"/>
    </row>
    <row r="10" spans="1:10" s="19" customFormat="1" ht="42">
      <c r="A10" s="155" t="s">
        <v>11</v>
      </c>
      <c r="B10" s="155" t="s">
        <v>17</v>
      </c>
      <c r="C10" s="155" t="s">
        <v>47</v>
      </c>
      <c r="D10" s="155" t="s">
        <v>3</v>
      </c>
      <c r="E10" s="155" t="s">
        <v>18</v>
      </c>
      <c r="F10" s="9" t="s">
        <v>19</v>
      </c>
      <c r="G10" s="153" t="s">
        <v>23</v>
      </c>
      <c r="H10" s="153"/>
      <c r="I10" s="153"/>
      <c r="J10" s="9" t="s">
        <v>24</v>
      </c>
    </row>
    <row r="11" spans="1:10" s="19" customFormat="1" ht="21.75" customHeight="1">
      <c r="A11" s="156"/>
      <c r="B11" s="156"/>
      <c r="C11" s="156"/>
      <c r="D11" s="156"/>
      <c r="E11" s="156"/>
      <c r="F11" s="9" t="s">
        <v>20</v>
      </c>
      <c r="G11" s="9" t="s">
        <v>20</v>
      </c>
      <c r="H11" s="9" t="s">
        <v>21</v>
      </c>
      <c r="I11" s="9" t="s">
        <v>22</v>
      </c>
      <c r="J11" s="9" t="s">
        <v>20</v>
      </c>
    </row>
    <row r="12" spans="1:10" s="19" customFormat="1" ht="10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s="20" customFormat="1" ht="51">
      <c r="A13" s="10">
        <v>1</v>
      </c>
      <c r="B13" s="2" t="str">
        <f>БАЗОВА!C9</f>
        <v xml:space="preserve">Касодекс </v>
      </c>
      <c r="C13" s="37">
        <f>БАЗОВА!Z9</f>
        <v>0</v>
      </c>
      <c r="D13" s="72" t="str">
        <f>БАЗОВА!E9</f>
        <v>таблетки, капсули, драже</v>
      </c>
      <c r="E13" s="37">
        <f>БАЗОВА!X9</f>
        <v>0</v>
      </c>
      <c r="F13" s="48">
        <f>БАЗОВА!U9</f>
        <v>0</v>
      </c>
      <c r="G13" s="48">
        <f>БАЗОВА!AJ9</f>
        <v>0</v>
      </c>
      <c r="H13" s="66" t="e">
        <f t="shared" ref="H13:H43" si="0">I13/G13</f>
        <v>#DIV/0!</v>
      </c>
      <c r="I13" s="48">
        <f>БАЗОВА!AK9</f>
        <v>0</v>
      </c>
      <c r="J13" s="48">
        <f>БАЗОВА!AL9</f>
        <v>0</v>
      </c>
    </row>
    <row r="14" spans="1:10" s="21" customFormat="1" ht="51">
      <c r="A14" s="11">
        <f t="shared" ref="A14:A56" si="1">A13+1</f>
        <v>2</v>
      </c>
      <c r="B14" s="33" t="str">
        <f>БАЗОВА!C10</f>
        <v xml:space="preserve">Касодекс </v>
      </c>
      <c r="C14" s="38">
        <f>БАЗОВА!Z10</f>
        <v>0</v>
      </c>
      <c r="D14" s="73" t="str">
        <f>БАЗОВА!E10</f>
        <v>таблетки, капсули, драже</v>
      </c>
      <c r="E14" s="38">
        <f>БАЗОВА!X10</f>
        <v>0</v>
      </c>
      <c r="F14" s="49">
        <f>БАЗОВА!U10</f>
        <v>7</v>
      </c>
      <c r="G14" s="49">
        <f>БАЗОВА!AJ10</f>
        <v>53</v>
      </c>
      <c r="H14" s="67">
        <f t="shared" si="0"/>
        <v>218.47</v>
      </c>
      <c r="I14" s="49">
        <f>БАЗОВА!AK10</f>
        <v>11578.91</v>
      </c>
      <c r="J14" s="49">
        <f>БАЗОВА!AL10</f>
        <v>0</v>
      </c>
    </row>
    <row r="15" spans="1:10" s="20" customFormat="1" ht="51">
      <c r="A15" s="10">
        <f t="shared" si="1"/>
        <v>3</v>
      </c>
      <c r="B15" s="33" t="str">
        <f>БАЗОВА!C11</f>
        <v>Блеолем</v>
      </c>
      <c r="C15" s="38">
        <f>БАЗОВА!Z11</f>
        <v>0</v>
      </c>
      <c r="D15" s="73" t="str">
        <f>БАЗОВА!E11</f>
        <v>апмули, флакони, шприци</v>
      </c>
      <c r="E15" s="38">
        <f>БАЗОВА!X11</f>
        <v>0</v>
      </c>
      <c r="F15" s="48">
        <f>БАЗОВА!U11</f>
        <v>639</v>
      </c>
      <c r="G15" s="48">
        <f>БАЗОВА!AJ11</f>
        <v>286</v>
      </c>
      <c r="H15" s="66">
        <f t="shared" si="0"/>
        <v>1019.51</v>
      </c>
      <c r="I15" s="48">
        <f>БАЗОВА!AK11</f>
        <v>291579.86</v>
      </c>
      <c r="J15" s="48">
        <f>БАЗОВА!AL11</f>
        <v>449</v>
      </c>
    </row>
    <row r="16" spans="1:10" s="20" customFormat="1" ht="51">
      <c r="A16" s="10">
        <f t="shared" si="1"/>
        <v>4</v>
      </c>
      <c r="B16" s="2" t="str">
        <f>БАЗОВА!C12</f>
        <v>Вінкристин</v>
      </c>
      <c r="C16" s="37">
        <f>БАЗОВА!Z12</f>
        <v>0</v>
      </c>
      <c r="D16" s="72" t="str">
        <f>БАЗОВА!E12</f>
        <v>апмули, флакони, шприци</v>
      </c>
      <c r="E16" s="37">
        <f>БАЗОВА!X12</f>
        <v>0</v>
      </c>
      <c r="F16" s="48">
        <f>БАЗОВА!U12</f>
        <v>0</v>
      </c>
      <c r="G16" s="48">
        <f>БАЗОВА!AJ12</f>
        <v>8</v>
      </c>
      <c r="H16" s="66">
        <f t="shared" si="0"/>
        <v>77.58</v>
      </c>
      <c r="I16" s="48">
        <f>БАЗОВА!AK12</f>
        <v>620.64</v>
      </c>
      <c r="J16" s="48">
        <f>БАЗОВА!AL12</f>
        <v>0</v>
      </c>
    </row>
    <row r="17" spans="1:10" s="20" customFormat="1" ht="51">
      <c r="A17" s="10">
        <f t="shared" si="1"/>
        <v>5</v>
      </c>
      <c r="B17" s="2" t="str">
        <f>БАЗОВА!C13</f>
        <v>Навелік</v>
      </c>
      <c r="C17" s="37">
        <f>БАЗОВА!Z13</f>
        <v>0</v>
      </c>
      <c r="D17" s="72" t="str">
        <f>БАЗОВА!E13</f>
        <v>апмули, флакони, шприци</v>
      </c>
      <c r="E17" s="37">
        <f>БАЗОВА!X13</f>
        <v>0</v>
      </c>
      <c r="F17" s="48">
        <f>БАЗОВА!U13</f>
        <v>80</v>
      </c>
      <c r="G17" s="48">
        <f>БАЗОВА!AJ13</f>
        <v>48</v>
      </c>
      <c r="H17" s="66">
        <f t="shared" si="0"/>
        <v>627.42999999999995</v>
      </c>
      <c r="I17" s="48">
        <f>БАЗОВА!AK13</f>
        <v>30116.639999999999</v>
      </c>
      <c r="J17" s="48">
        <f>БАЗОВА!AL13</f>
        <v>70</v>
      </c>
    </row>
    <row r="18" spans="1:10" s="20" customFormat="1" ht="51">
      <c r="A18" s="10">
        <f t="shared" si="1"/>
        <v>6</v>
      </c>
      <c r="B18" s="2" t="str">
        <f>БАЗОВА!C14</f>
        <v>Гемзар</v>
      </c>
      <c r="C18" s="37">
        <f>БАЗОВА!Z14</f>
        <v>0</v>
      </c>
      <c r="D18" s="72" t="str">
        <f>БАЗОВА!E14</f>
        <v>апмули, флакони, шприци</v>
      </c>
      <c r="E18" s="37">
        <f>БАЗОВА!X14</f>
        <v>0</v>
      </c>
      <c r="F18" s="48">
        <f>БАЗОВА!U14</f>
        <v>0</v>
      </c>
      <c r="G18" s="48">
        <f>БАЗОВА!AJ14</f>
        <v>0</v>
      </c>
      <c r="H18" s="66" t="e">
        <f t="shared" si="0"/>
        <v>#DIV/0!</v>
      </c>
      <c r="I18" s="48">
        <f>БАЗОВА!AK14</f>
        <v>0</v>
      </c>
      <c r="J18" s="48">
        <f>БАЗОВА!AL14</f>
        <v>0</v>
      </c>
    </row>
    <row r="19" spans="1:10" s="21" customFormat="1" ht="51">
      <c r="A19" s="11">
        <f t="shared" si="1"/>
        <v>7</v>
      </c>
      <c r="B19" s="34" t="str">
        <f>БАЗОВА!C15</f>
        <v>Гемзар,гемтеро</v>
      </c>
      <c r="C19" s="39">
        <f>БАЗОВА!Z15</f>
        <v>0</v>
      </c>
      <c r="D19" s="74" t="str">
        <f>БАЗОВА!E15</f>
        <v>апмули, флакони, шприци</v>
      </c>
      <c r="E19" s="39">
        <f>БАЗОВА!X15</f>
        <v>0</v>
      </c>
      <c r="F19" s="49">
        <f>БАЗОВА!U15</f>
        <v>0</v>
      </c>
      <c r="G19" s="49">
        <f>БАЗОВА!AJ15</f>
        <v>0</v>
      </c>
      <c r="H19" s="67" t="e">
        <f t="shared" si="0"/>
        <v>#DIV/0!</v>
      </c>
      <c r="I19" s="49">
        <f>БАЗОВА!AK15</f>
        <v>0</v>
      </c>
      <c r="J19" s="49">
        <f>БАЗОВА!AL15</f>
        <v>0</v>
      </c>
    </row>
    <row r="20" spans="1:10" s="21" customFormat="1" ht="51">
      <c r="A20" s="11">
        <f t="shared" si="1"/>
        <v>8</v>
      </c>
      <c r="B20" s="34" t="str">
        <f>БАЗОВА!C16</f>
        <v>Золадекс</v>
      </c>
      <c r="C20" s="39">
        <f>БАЗОВА!Z16</f>
        <v>0</v>
      </c>
      <c r="D20" s="74" t="str">
        <f>БАЗОВА!E16</f>
        <v>апмули, флакони, шприци</v>
      </c>
      <c r="E20" s="39">
        <f>БАЗОВА!X16</f>
        <v>0</v>
      </c>
      <c r="F20" s="49">
        <f>БАЗОВА!U16</f>
        <v>0</v>
      </c>
      <c r="G20" s="49">
        <f>БАЗОВА!AJ16</f>
        <v>0</v>
      </c>
      <c r="H20" s="67" t="e">
        <f t="shared" si="0"/>
        <v>#DIV/0!</v>
      </c>
      <c r="I20" s="49">
        <f>БАЗОВА!AK16</f>
        <v>0</v>
      </c>
      <c r="J20" s="49">
        <f>БАЗОВА!AL16</f>
        <v>0</v>
      </c>
    </row>
    <row r="21" spans="1:10" s="21" customFormat="1" ht="51">
      <c r="A21" s="11">
        <f t="shared" si="1"/>
        <v>9</v>
      </c>
      <c r="B21" s="33" t="str">
        <f>БАЗОВА!C17</f>
        <v>Дакарбазин</v>
      </c>
      <c r="C21" s="38">
        <f>БАЗОВА!Z17</f>
        <v>0</v>
      </c>
      <c r="D21" s="73" t="str">
        <f>БАЗОВА!E17</f>
        <v>апмули, флакони, шприци</v>
      </c>
      <c r="E21" s="38">
        <f>БАЗОВА!X17</f>
        <v>0</v>
      </c>
      <c r="F21" s="49">
        <f>БАЗОВА!U17</f>
        <v>46</v>
      </c>
      <c r="G21" s="49">
        <f>БАЗОВА!AJ17</f>
        <v>191</v>
      </c>
      <c r="H21" s="67">
        <f t="shared" si="0"/>
        <v>271.45</v>
      </c>
      <c r="I21" s="49">
        <f>БАЗОВА!AK17</f>
        <v>51846.95</v>
      </c>
      <c r="J21" s="49">
        <f>БАЗОВА!AL17</f>
        <v>15</v>
      </c>
    </row>
    <row r="22" spans="1:10" s="21" customFormat="1" ht="51">
      <c r="A22" s="11">
        <f t="shared" si="1"/>
        <v>10</v>
      </c>
      <c r="B22" s="34" t="str">
        <f>БАЗОВА!C18</f>
        <v>Доксорубіцин</v>
      </c>
      <c r="C22" s="39">
        <f>БАЗОВА!Z18</f>
        <v>0</v>
      </c>
      <c r="D22" s="74" t="str">
        <f>БАЗОВА!E18</f>
        <v>апмули, флакони, шприци</v>
      </c>
      <c r="E22" s="39">
        <f>БАЗОВА!X18</f>
        <v>0</v>
      </c>
      <c r="F22" s="49">
        <f>БАЗОВА!U18</f>
        <v>0</v>
      </c>
      <c r="G22" s="49">
        <f>БАЗОВА!AJ18</f>
        <v>0</v>
      </c>
      <c r="H22" s="67" t="e">
        <f t="shared" si="0"/>
        <v>#DIV/0!</v>
      </c>
      <c r="I22" s="49">
        <f>БАЗОВА!AK18</f>
        <v>0</v>
      </c>
      <c r="J22" s="49">
        <f>БАЗОВА!AL18</f>
        <v>0</v>
      </c>
    </row>
    <row r="23" spans="1:10" s="21" customFormat="1" ht="51">
      <c r="A23" s="11">
        <f t="shared" si="1"/>
        <v>11</v>
      </c>
      <c r="B23" s="33" t="str">
        <f>БАЗОВА!C19</f>
        <v>Доцетаксел</v>
      </c>
      <c r="C23" s="38">
        <f>БАЗОВА!Z19</f>
        <v>0</v>
      </c>
      <c r="D23" s="73" t="str">
        <f>БАЗОВА!E19</f>
        <v>апмули, флакони, шприци</v>
      </c>
      <c r="E23" s="38">
        <f>БАЗОВА!X19</f>
        <v>0</v>
      </c>
      <c r="F23" s="49">
        <f>БАЗОВА!U19</f>
        <v>0</v>
      </c>
      <c r="G23" s="49">
        <f>БАЗОВА!AJ19</f>
        <v>189</v>
      </c>
      <c r="H23" s="67">
        <f t="shared" si="0"/>
        <v>460.24</v>
      </c>
      <c r="I23" s="49">
        <f>БАЗОВА!AK19</f>
        <v>86985.36</v>
      </c>
      <c r="J23" s="49">
        <f>БАЗОВА!AL19</f>
        <v>0</v>
      </c>
    </row>
    <row r="24" spans="1:10" s="21" customFormat="1" ht="51">
      <c r="A24" s="11">
        <f t="shared" si="1"/>
        <v>12</v>
      </c>
      <c r="B24" s="33" t="str">
        <f>БАЗОВА!C20</f>
        <v>Доцетаксел</v>
      </c>
      <c r="C24" s="38">
        <f>БАЗОВА!Z20</f>
        <v>0</v>
      </c>
      <c r="D24" s="73" t="str">
        <f>БАЗОВА!E20</f>
        <v>апмули, флакони, шприци</v>
      </c>
      <c r="E24" s="38">
        <f>БАЗОВА!X20</f>
        <v>0</v>
      </c>
      <c r="F24" s="49">
        <f>БАЗОВА!U20</f>
        <v>0</v>
      </c>
      <c r="G24" s="49">
        <f>БАЗОВА!AJ20</f>
        <v>0</v>
      </c>
      <c r="H24" s="67" t="e">
        <f t="shared" si="0"/>
        <v>#DIV/0!</v>
      </c>
      <c r="I24" s="49">
        <f>БАЗОВА!AK20</f>
        <v>0</v>
      </c>
      <c r="J24" s="49">
        <f>БАЗОВА!AL20</f>
        <v>0</v>
      </c>
    </row>
    <row r="25" spans="1:10" s="20" customFormat="1" ht="51">
      <c r="A25" s="10">
        <f t="shared" si="1"/>
        <v>13</v>
      </c>
      <c r="B25" s="35" t="str">
        <f>БАЗОВА!C21</f>
        <v>Аромазин</v>
      </c>
      <c r="C25" s="40">
        <f>БАЗОВА!Z21</f>
        <v>0</v>
      </c>
      <c r="D25" s="75" t="str">
        <f>БАЗОВА!E21</f>
        <v>таблетки, капсули, драже</v>
      </c>
      <c r="E25" s="40">
        <f>БАЗОВА!X21</f>
        <v>0</v>
      </c>
      <c r="F25" s="48">
        <f>БАЗОВА!U21</f>
        <v>0</v>
      </c>
      <c r="G25" s="48">
        <f>БАЗОВА!AJ21</f>
        <v>0</v>
      </c>
      <c r="H25" s="66" t="e">
        <f t="shared" si="0"/>
        <v>#DIV/0!</v>
      </c>
      <c r="I25" s="48">
        <f>БАЗОВА!AK21</f>
        <v>0</v>
      </c>
      <c r="J25" s="48">
        <f>БАЗОВА!AL21</f>
        <v>0</v>
      </c>
    </row>
    <row r="26" spans="1:10" s="21" customFormat="1" ht="51">
      <c r="A26" s="11">
        <f t="shared" si="1"/>
        <v>14</v>
      </c>
      <c r="B26" s="33" t="str">
        <f>БАЗОВА!C22</f>
        <v>Етопозид</v>
      </c>
      <c r="C26" s="38">
        <f>БАЗОВА!Z22</f>
        <v>0</v>
      </c>
      <c r="D26" s="73" t="str">
        <f>БАЗОВА!E22</f>
        <v>апмули, флакони, шприци</v>
      </c>
      <c r="E26" s="38">
        <f>БАЗОВА!X22</f>
        <v>0</v>
      </c>
      <c r="F26" s="49">
        <f>БАЗОВА!U22</f>
        <v>0</v>
      </c>
      <c r="G26" s="49">
        <f>БАЗОВА!AJ22</f>
        <v>0</v>
      </c>
      <c r="H26" s="67" t="e">
        <f t="shared" si="0"/>
        <v>#DIV/0!</v>
      </c>
      <c r="I26" s="49">
        <f>БАЗОВА!AK22</f>
        <v>0</v>
      </c>
      <c r="J26" s="49">
        <f>БАЗОВА!AL22</f>
        <v>0</v>
      </c>
    </row>
    <row r="27" spans="1:10" s="21" customFormat="1" ht="51">
      <c r="A27" s="11">
        <f t="shared" si="1"/>
        <v>15</v>
      </c>
      <c r="B27" s="33" t="str">
        <f>БАЗОВА!C23</f>
        <v>Кампто,ІРИТЕРО</v>
      </c>
      <c r="C27" s="38">
        <f>БАЗОВА!Z23</f>
        <v>0</v>
      </c>
      <c r="D27" s="73" t="str">
        <f>БАЗОВА!E23</f>
        <v>апмули, флакони, шприци</v>
      </c>
      <c r="E27" s="38">
        <f>БАЗОВА!X23</f>
        <v>0</v>
      </c>
      <c r="F27" s="49">
        <f>БАЗОВА!U23</f>
        <v>0</v>
      </c>
      <c r="G27" s="49">
        <f>БАЗОВА!AJ23</f>
        <v>0</v>
      </c>
      <c r="H27" s="67" t="e">
        <f t="shared" si="0"/>
        <v>#DIV/0!</v>
      </c>
      <c r="I27" s="49">
        <f>БАЗОВА!AK23</f>
        <v>0</v>
      </c>
      <c r="J27" s="49">
        <f>БАЗОВА!AL23</f>
        <v>0</v>
      </c>
    </row>
    <row r="28" spans="1:10" s="21" customFormat="1" ht="51">
      <c r="A28" s="11">
        <f t="shared" si="1"/>
        <v>16</v>
      </c>
      <c r="B28" s="33" t="str">
        <f>БАЗОВА!C24</f>
        <v>Кселода</v>
      </c>
      <c r="C28" s="38">
        <f>БАЗОВА!Z24</f>
        <v>0</v>
      </c>
      <c r="D28" s="73" t="str">
        <f>БАЗОВА!E24</f>
        <v>таблетки, капсули, драже</v>
      </c>
      <c r="E28" s="38">
        <f>БАЗОВА!X24</f>
        <v>0</v>
      </c>
      <c r="F28" s="49">
        <f>БАЗОВА!U24</f>
        <v>0</v>
      </c>
      <c r="G28" s="49">
        <f>БАЗОВА!AJ24</f>
        <v>0</v>
      </c>
      <c r="H28" s="67" t="e">
        <f t="shared" si="0"/>
        <v>#DIV/0!</v>
      </c>
      <c r="I28" s="49">
        <f>БАЗОВА!AK24</f>
        <v>0</v>
      </c>
      <c r="J28" s="49">
        <f>БАЗОВА!AL24</f>
        <v>0</v>
      </c>
    </row>
    <row r="29" spans="1:10" s="21" customFormat="1" ht="51">
      <c r="A29" s="11">
        <f t="shared" si="1"/>
        <v>17</v>
      </c>
      <c r="B29" s="33" t="str">
        <f>БАЗОВА!C25</f>
        <v xml:space="preserve">Капецитабін </v>
      </c>
      <c r="C29" s="38">
        <f>БАЗОВА!Z25</f>
        <v>0</v>
      </c>
      <c r="D29" s="73" t="str">
        <f>БАЗОВА!E25</f>
        <v>таблетки, капсули, драже</v>
      </c>
      <c r="E29" s="38">
        <f>БАЗОВА!X25</f>
        <v>0</v>
      </c>
      <c r="F29" s="49">
        <f>БАЗОВА!U25</f>
        <v>0</v>
      </c>
      <c r="G29" s="49">
        <f>БАЗОВА!AJ25</f>
        <v>0</v>
      </c>
      <c r="H29" s="67" t="e">
        <f t="shared" si="0"/>
        <v>#DIV/0!</v>
      </c>
      <c r="I29" s="49">
        <f>БАЗОВА!AK25</f>
        <v>0</v>
      </c>
      <c r="J29" s="49">
        <f>БАЗОВА!AL25</f>
        <v>0</v>
      </c>
    </row>
    <row r="30" spans="1:10" s="21" customFormat="1" ht="51">
      <c r="A30" s="11">
        <f t="shared" si="1"/>
        <v>18</v>
      </c>
      <c r="B30" s="34" t="str">
        <f>БАЗОВА!C26</f>
        <v>Метакос,зомета,дезтрон,золедронова к-та</v>
      </c>
      <c r="C30" s="39">
        <f>БАЗОВА!Z26</f>
        <v>0</v>
      </c>
      <c r="D30" s="74" t="str">
        <f>БАЗОВА!E26</f>
        <v>апмули, флакони, шприци</v>
      </c>
      <c r="E30" s="39">
        <f>БАЗОВА!X26</f>
        <v>0</v>
      </c>
      <c r="F30" s="49">
        <f>БАЗОВА!U26</f>
        <v>0</v>
      </c>
      <c r="G30" s="49">
        <f>БАЗОВА!AJ26</f>
        <v>222</v>
      </c>
      <c r="H30" s="67">
        <f t="shared" si="0"/>
        <v>141.26999999999998</v>
      </c>
      <c r="I30" s="49">
        <f>БАЗОВА!AK26</f>
        <v>31361.94</v>
      </c>
      <c r="J30" s="49">
        <f>БАЗОВА!AL26</f>
        <v>0</v>
      </c>
    </row>
    <row r="31" spans="1:10" s="21" customFormat="1" ht="51">
      <c r="A31" s="11">
        <f t="shared" si="1"/>
        <v>19</v>
      </c>
      <c r="B31" s="33" t="str">
        <f>БАЗОВА!C27</f>
        <v>летровіста</v>
      </c>
      <c r="C31" s="38">
        <f>БАЗОВА!Z27</f>
        <v>0</v>
      </c>
      <c r="D31" s="73" t="str">
        <f>БАЗОВА!E27</f>
        <v>таблетки, капсули, драже</v>
      </c>
      <c r="E31" s="38">
        <f>БАЗОВА!X27</f>
        <v>0</v>
      </c>
      <c r="F31" s="49">
        <f>БАЗОВА!U27</f>
        <v>0</v>
      </c>
      <c r="G31" s="49">
        <f>БАЗОВА!AJ27</f>
        <v>0</v>
      </c>
      <c r="H31" s="67" t="e">
        <f t="shared" si="0"/>
        <v>#DIV/0!</v>
      </c>
      <c r="I31" s="49">
        <f>БАЗОВА!AK27</f>
        <v>0</v>
      </c>
      <c r="J31" s="49">
        <f>БАЗОВА!AL27</f>
        <v>0</v>
      </c>
    </row>
    <row r="32" spans="1:10" s="21" customFormat="1" ht="51">
      <c r="A32" s="11">
        <f t="shared" si="1"/>
        <v>20</v>
      </c>
      <c r="B32" s="33" t="str">
        <f>БАЗОВА!C28</f>
        <v>Метотрексат</v>
      </c>
      <c r="C32" s="38" t="str">
        <f>БАЗОВА!Z28</f>
        <v>04.01.21№К-25167</v>
      </c>
      <c r="D32" s="73" t="str">
        <f>БАЗОВА!E28</f>
        <v>апмули, флакони, шприци</v>
      </c>
      <c r="E32" s="38" t="str">
        <f>БАЗОВА!X28</f>
        <v>20D02LC</v>
      </c>
      <c r="F32" s="49">
        <f>БАЗОВА!U28</f>
        <v>124</v>
      </c>
      <c r="G32" s="49">
        <f>БАЗОВА!AJ28</f>
        <v>69</v>
      </c>
      <c r="H32" s="67">
        <f t="shared" si="0"/>
        <v>55.41</v>
      </c>
      <c r="I32" s="49">
        <f>БАЗОВА!AK28</f>
        <v>3823.29</v>
      </c>
      <c r="J32" s="49">
        <f>БАЗОВА!AL28</f>
        <v>82</v>
      </c>
    </row>
    <row r="33" spans="1:10" s="21" customFormat="1" ht="51">
      <c r="A33" s="11">
        <f t="shared" si="1"/>
        <v>21</v>
      </c>
      <c r="B33" s="33" t="str">
        <f>БАЗОВА!C29</f>
        <v>Мітолік</v>
      </c>
      <c r="C33" s="38">
        <f>БАЗОВА!Z29</f>
        <v>0</v>
      </c>
      <c r="D33" s="73" t="str">
        <f>БАЗОВА!E29</f>
        <v>апмули, флакони, шприци</v>
      </c>
      <c r="E33" s="38">
        <f>БАЗОВА!X29</f>
        <v>0</v>
      </c>
      <c r="F33" s="49">
        <f>БАЗОВА!U29</f>
        <v>0</v>
      </c>
      <c r="G33" s="49">
        <f>БАЗОВА!AJ29</f>
        <v>0</v>
      </c>
      <c r="H33" s="67" t="e">
        <f t="shared" si="0"/>
        <v>#DIV/0!</v>
      </c>
      <c r="I33" s="49">
        <f>БАЗОВА!AK29</f>
        <v>0</v>
      </c>
      <c r="J33" s="49">
        <f>БАЗОВА!AL29</f>
        <v>0</v>
      </c>
    </row>
    <row r="34" spans="1:10" s="21" customFormat="1" ht="12.75" customHeight="1">
      <c r="A34" s="22">
        <f t="shared" si="1"/>
        <v>22</v>
      </c>
      <c r="B34" s="29" t="str">
        <f>БАЗОВА!C30</f>
        <v>Оксаліплатин</v>
      </c>
      <c r="C34" s="41">
        <f>БАЗОВА!Z30</f>
        <v>0</v>
      </c>
      <c r="D34" s="76" t="str">
        <f>БАЗОВА!E30</f>
        <v>апмули, флакони, шприци</v>
      </c>
      <c r="E34" s="41">
        <f>БАЗОВА!X30</f>
        <v>0</v>
      </c>
      <c r="F34" s="49">
        <f>БАЗОВА!U30</f>
        <v>276</v>
      </c>
      <c r="G34" s="49">
        <f>БАЗОВА!AJ30</f>
        <v>625</v>
      </c>
      <c r="H34" s="67">
        <f t="shared" si="0"/>
        <v>182.06</v>
      </c>
      <c r="I34" s="49">
        <f>БАЗОВА!AK30</f>
        <v>113787.5</v>
      </c>
      <c r="J34" s="49">
        <f>БАЗОВА!AL30</f>
        <v>0</v>
      </c>
    </row>
    <row r="35" spans="1:10" s="21" customFormat="1" ht="51">
      <c r="A35" s="11">
        <f>A34+1</f>
        <v>23</v>
      </c>
      <c r="B35" s="33" t="str">
        <f>БАЗОВА!C31</f>
        <v>Оксаліплатин</v>
      </c>
      <c r="C35" s="38">
        <f>БАЗОВА!Z31</f>
        <v>0</v>
      </c>
      <c r="D35" s="73" t="str">
        <f>БАЗОВА!E31</f>
        <v>апмули, флакони, шприци</v>
      </c>
      <c r="E35" s="38">
        <f>БАЗОВА!X31</f>
        <v>0</v>
      </c>
      <c r="F35" s="49">
        <f>БАЗОВА!U31</f>
        <v>0</v>
      </c>
      <c r="G35" s="49">
        <f>БАЗОВА!AJ31</f>
        <v>537</v>
      </c>
      <c r="H35" s="67">
        <f t="shared" si="0"/>
        <v>303.23</v>
      </c>
      <c r="I35" s="49">
        <f>БАЗОВА!AK31</f>
        <v>162834.51</v>
      </c>
      <c r="J35" s="49">
        <f>БАЗОВА!AL31</f>
        <v>0</v>
      </c>
    </row>
    <row r="36" spans="1:10" s="21" customFormat="1" ht="51">
      <c r="A36" s="11">
        <f t="shared" si="1"/>
        <v>24</v>
      </c>
      <c r="B36" s="34" t="str">
        <f>БАЗОВА!C32</f>
        <v>Паклітаксел,паклітеро</v>
      </c>
      <c r="C36" s="39">
        <f>БАЗОВА!Z32</f>
        <v>0</v>
      </c>
      <c r="D36" s="74" t="str">
        <f>БАЗОВА!E32</f>
        <v>апмули, флакони, шприци</v>
      </c>
      <c r="E36" s="39">
        <f>БАЗОВА!X32</f>
        <v>0</v>
      </c>
      <c r="F36" s="49">
        <f>БАЗОВА!U32</f>
        <v>0</v>
      </c>
      <c r="G36" s="49">
        <f>БАЗОВА!AJ32</f>
        <v>0</v>
      </c>
      <c r="H36" s="67" t="e">
        <f t="shared" si="0"/>
        <v>#DIV/0!</v>
      </c>
      <c r="I36" s="49">
        <f>БАЗОВА!AK32</f>
        <v>0</v>
      </c>
      <c r="J36" s="49">
        <f>БАЗОВА!AL32</f>
        <v>0</v>
      </c>
    </row>
    <row r="37" spans="1:10" s="21" customFormat="1" ht="51">
      <c r="A37" s="11">
        <f t="shared" si="1"/>
        <v>25</v>
      </c>
      <c r="B37" s="33" t="str">
        <f>БАЗОВА!C33</f>
        <v>Гікамтин</v>
      </c>
      <c r="C37" s="38">
        <f>БАЗОВА!Z33</f>
        <v>0</v>
      </c>
      <c r="D37" s="73" t="str">
        <f>БАЗОВА!E33</f>
        <v>апмули, флакони, шприци</v>
      </c>
      <c r="E37" s="38">
        <f>БАЗОВА!X33</f>
        <v>0</v>
      </c>
      <c r="F37" s="49">
        <f>БАЗОВА!U33</f>
        <v>0</v>
      </c>
      <c r="G37" s="49">
        <f>БАЗОВА!AJ33</f>
        <v>0</v>
      </c>
      <c r="H37" s="67" t="e">
        <f t="shared" si="0"/>
        <v>#DIV/0!</v>
      </c>
      <c r="I37" s="49">
        <f>БАЗОВА!AK33</f>
        <v>0</v>
      </c>
      <c r="J37" s="49">
        <f>БАЗОВА!AL33</f>
        <v>0</v>
      </c>
    </row>
    <row r="38" spans="1:10" s="21" customFormat="1" ht="51">
      <c r="A38" s="11">
        <f t="shared" si="1"/>
        <v>26</v>
      </c>
      <c r="B38" s="33" t="str">
        <f>БАЗОВА!C34</f>
        <v>Герцептин,тразимера</v>
      </c>
      <c r="C38" s="38" t="str">
        <f>БАЗОВА!Z34</f>
        <v>04.01.21№К-25282</v>
      </c>
      <c r="D38" s="73" t="str">
        <f>БАЗОВА!E34</f>
        <v>апмули, флакони, шприци</v>
      </c>
      <c r="E38" s="38" t="str">
        <f>БАЗОВА!X34</f>
        <v>DX1524</v>
      </c>
      <c r="F38" s="49">
        <f>БАЗОВА!U34</f>
        <v>50</v>
      </c>
      <c r="G38" s="49">
        <f>БАЗОВА!AJ34</f>
        <v>33</v>
      </c>
      <c r="H38" s="67">
        <f t="shared" si="0"/>
        <v>4017.4399999999996</v>
      </c>
      <c r="I38" s="49">
        <f>БАЗОВА!AK34</f>
        <v>132575.51999999999</v>
      </c>
      <c r="J38" s="49">
        <f>БАЗОВА!AL34</f>
        <v>17</v>
      </c>
    </row>
    <row r="39" spans="1:10" s="21" customFormat="1" ht="51">
      <c r="A39" s="11">
        <f t="shared" si="1"/>
        <v>27</v>
      </c>
      <c r="B39" s="33" t="str">
        <f>БАЗОВА!C35</f>
        <v>Диферелін</v>
      </c>
      <c r="C39" s="38">
        <f>БАЗОВА!Z35</f>
        <v>0</v>
      </c>
      <c r="D39" s="73" t="str">
        <f>БАЗОВА!E35</f>
        <v>апмули, флакони, шприци</v>
      </c>
      <c r="E39" s="38">
        <f>БАЗОВА!X35</f>
        <v>0</v>
      </c>
      <c r="F39" s="49">
        <f>БАЗОВА!U35</f>
        <v>502</v>
      </c>
      <c r="G39" s="49">
        <f>БАЗОВА!AJ35</f>
        <v>519</v>
      </c>
      <c r="H39" s="67">
        <f t="shared" si="0"/>
        <v>4893.6400000000003</v>
      </c>
      <c r="I39" s="49">
        <f>БАЗОВА!AK35</f>
        <v>2539799.16</v>
      </c>
      <c r="J39" s="49">
        <f>БАЗОВА!AL35</f>
        <v>471</v>
      </c>
    </row>
    <row r="40" spans="1:10" s="21" customFormat="1" ht="51">
      <c r="A40" s="11">
        <f t="shared" si="1"/>
        <v>28</v>
      </c>
      <c r="B40" s="33" t="str">
        <f>БАЗОВА!C36</f>
        <v xml:space="preserve">золадекс </v>
      </c>
      <c r="C40" s="38">
        <f>БАЗОВА!Z36</f>
        <v>0</v>
      </c>
      <c r="D40" s="73" t="str">
        <f>БАЗОВА!E36</f>
        <v>апмули, флакони, шприци</v>
      </c>
      <c r="E40" s="38">
        <f>БАЗОВА!X36</f>
        <v>0</v>
      </c>
      <c r="F40" s="49">
        <f>БАЗОВА!U36</f>
        <v>0</v>
      </c>
      <c r="G40" s="49">
        <f>БАЗОВА!AJ36</f>
        <v>0</v>
      </c>
      <c r="H40" s="67" t="e">
        <f t="shared" si="0"/>
        <v>#DIV/0!</v>
      </c>
      <c r="I40" s="49">
        <f>БАЗОВА!AK36</f>
        <v>0</v>
      </c>
      <c r="J40" s="49">
        <f>БАЗОВА!AL36</f>
        <v>0</v>
      </c>
    </row>
    <row r="41" spans="1:10" s="20" customFormat="1" ht="51">
      <c r="A41" s="10">
        <f t="shared" si="1"/>
        <v>29</v>
      </c>
      <c r="B41" s="35" t="str">
        <f>БАЗОВА!C37</f>
        <v>Етопозид</v>
      </c>
      <c r="C41" s="40">
        <f>БАЗОВА!Z37</f>
        <v>0</v>
      </c>
      <c r="D41" s="75" t="str">
        <f>БАЗОВА!E37</f>
        <v>апмули, флакони, шприци</v>
      </c>
      <c r="E41" s="40">
        <f>БАЗОВА!X37</f>
        <v>0</v>
      </c>
      <c r="F41" s="48">
        <f>БАЗОВА!U37</f>
        <v>0</v>
      </c>
      <c r="G41" s="48">
        <f>БАЗОВА!AJ37</f>
        <v>0</v>
      </c>
      <c r="H41" s="66" t="e">
        <f t="shared" si="0"/>
        <v>#DIV/0!</v>
      </c>
      <c r="I41" s="48">
        <f>БАЗОВА!AK37</f>
        <v>0</v>
      </c>
      <c r="J41" s="48">
        <f>БАЗОВА!AL37</f>
        <v>0</v>
      </c>
    </row>
    <row r="42" spans="1:10" s="20" customFormat="1" ht="51">
      <c r="A42" s="10">
        <f t="shared" si="1"/>
        <v>30</v>
      </c>
      <c r="B42" s="35" t="str">
        <f>БАЗОВА!C38</f>
        <v>Зарсіо</v>
      </c>
      <c r="C42" s="40" t="str">
        <f>БАЗОВА!Z187</f>
        <v>08.02.21№К-25810</v>
      </c>
      <c r="D42" s="75" t="str">
        <f>БАЗОВА!E38</f>
        <v>апмули, флакони, шприци</v>
      </c>
      <c r="E42" s="40" t="str">
        <f>БАЗОВА!X187</f>
        <v>9R9S</v>
      </c>
      <c r="F42" s="48">
        <f>БАЗОВА!U38</f>
        <v>19</v>
      </c>
      <c r="G42" s="48">
        <f>БАЗОВА!AJ38</f>
        <v>122</v>
      </c>
      <c r="H42" s="66">
        <f t="shared" si="0"/>
        <v>1425.5602459016393</v>
      </c>
      <c r="I42" s="48">
        <f>БАЗОВА!AK38</f>
        <v>173918.35</v>
      </c>
      <c r="J42" s="48">
        <f>БАЗОВА!AL38</f>
        <v>0</v>
      </c>
    </row>
    <row r="43" spans="1:10" s="20" customFormat="1" ht="51">
      <c r="A43" s="10">
        <f t="shared" si="1"/>
        <v>31</v>
      </c>
      <c r="B43" s="35" t="str">
        <f>БАЗОВА!C39</f>
        <v>5-фторурацил</v>
      </c>
      <c r="C43" s="40">
        <f>БАЗОВА!Z39</f>
        <v>0</v>
      </c>
      <c r="D43" s="75" t="str">
        <f>БАЗОВА!E39</f>
        <v>апмули, флакони, шприци</v>
      </c>
      <c r="E43" s="40">
        <f>БАЗОВА!X39</f>
        <v>0</v>
      </c>
      <c r="F43" s="48">
        <f>БАЗОВА!U39</f>
        <v>0</v>
      </c>
      <c r="G43" s="48">
        <f>БАЗОВА!AJ39</f>
        <v>285</v>
      </c>
      <c r="H43" s="66">
        <f t="shared" si="0"/>
        <v>37.129999999999995</v>
      </c>
      <c r="I43" s="48">
        <f>БАЗОВА!AK39</f>
        <v>10582.05</v>
      </c>
      <c r="J43" s="48">
        <f>БАЗОВА!AL39</f>
        <v>0</v>
      </c>
    </row>
    <row r="44" spans="1:10" s="21" customFormat="1" ht="51">
      <c r="A44" s="11">
        <f t="shared" si="1"/>
        <v>32</v>
      </c>
      <c r="B44" s="33" t="str">
        <f>БАЗОВА!C40</f>
        <v>Ендоксан</v>
      </c>
      <c r="C44" s="38">
        <f>БАЗОВА!Z40</f>
        <v>0</v>
      </c>
      <c r="D44" s="73" t="str">
        <f>БАЗОВА!E40</f>
        <v>апмули, флакони, шприци</v>
      </c>
      <c r="E44" s="38">
        <f>БАЗОВА!X40</f>
        <v>0</v>
      </c>
      <c r="F44" s="49">
        <f>БАЗОВА!U40</f>
        <v>138</v>
      </c>
      <c r="G44" s="49">
        <f>БАЗОВА!AJ40</f>
        <v>58</v>
      </c>
      <c r="H44" s="67">
        <f t="shared" ref="H44:H74" si="2">I44/G44</f>
        <v>101.37</v>
      </c>
      <c r="I44" s="49">
        <f>БАЗОВА!AK40</f>
        <v>5879.46</v>
      </c>
      <c r="J44" s="49">
        <f>БАЗОВА!AL40</f>
        <v>125</v>
      </c>
    </row>
    <row r="45" spans="1:10" s="21" customFormat="1" ht="51">
      <c r="A45" s="11">
        <f t="shared" si="1"/>
        <v>33</v>
      </c>
      <c r="B45" s="33" t="str">
        <f>БАЗОВА!C41</f>
        <v>Ендоксан</v>
      </c>
      <c r="C45" s="38">
        <f>БАЗОВА!Z41</f>
        <v>0</v>
      </c>
      <c r="D45" s="73" t="str">
        <f>БАЗОВА!E41</f>
        <v>апмули, флакони, шприци</v>
      </c>
      <c r="E45" s="38">
        <f>БАЗОВА!X41</f>
        <v>0</v>
      </c>
      <c r="F45" s="49">
        <f>БАЗОВА!U41</f>
        <v>0</v>
      </c>
      <c r="G45" s="49">
        <f>БАЗОВА!AJ41</f>
        <v>0</v>
      </c>
      <c r="H45" s="67" t="e">
        <f t="shared" si="2"/>
        <v>#DIV/0!</v>
      </c>
      <c r="I45" s="49">
        <f>БАЗОВА!AK41</f>
        <v>0</v>
      </c>
      <c r="J45" s="49">
        <f>БАЗОВА!AL41</f>
        <v>0</v>
      </c>
    </row>
    <row r="46" spans="1:10" s="20" customFormat="1" ht="51">
      <c r="A46" s="10">
        <f t="shared" si="1"/>
        <v>34</v>
      </c>
      <c r="B46" s="35" t="str">
        <f>БАЗОВА!C42</f>
        <v>Цисплатин</v>
      </c>
      <c r="C46" s="40">
        <f>БАЗОВА!Z42</f>
        <v>0</v>
      </c>
      <c r="D46" s="75" t="str">
        <f>БАЗОВА!E42</f>
        <v>апмули, флакони, шприци</v>
      </c>
      <c r="E46" s="40">
        <f>БАЗОВА!X42</f>
        <v>0</v>
      </c>
      <c r="F46" s="48">
        <f>БАЗОВА!U42</f>
        <v>0</v>
      </c>
      <c r="G46" s="48">
        <f>БАЗОВА!AJ42</f>
        <v>254</v>
      </c>
      <c r="H46" s="66">
        <f t="shared" si="2"/>
        <v>150.29999999999998</v>
      </c>
      <c r="I46" s="48">
        <f>БАЗОВА!AK42</f>
        <v>38176.199999999997</v>
      </c>
      <c r="J46" s="48">
        <f>БАЗОВА!AL42</f>
        <v>0</v>
      </c>
    </row>
    <row r="47" spans="1:10" s="21" customFormat="1" ht="51">
      <c r="A47" s="11">
        <f t="shared" si="1"/>
        <v>35</v>
      </c>
      <c r="B47" s="33" t="str">
        <f>БАЗОВА!C43</f>
        <v>Цисплатин</v>
      </c>
      <c r="C47" s="38">
        <f>БАЗОВА!Z43</f>
        <v>0</v>
      </c>
      <c r="D47" s="73" t="str">
        <f>БАЗОВА!E43</f>
        <v>апмули, флакони, шприци</v>
      </c>
      <c r="E47" s="38">
        <f>БАЗОВА!X43</f>
        <v>0</v>
      </c>
      <c r="F47" s="49">
        <f>БАЗОВА!U43</f>
        <v>0</v>
      </c>
      <c r="G47" s="49">
        <f>БАЗОВА!AJ43</f>
        <v>0</v>
      </c>
      <c r="H47" s="67" t="e">
        <f t="shared" si="2"/>
        <v>#DIV/0!</v>
      </c>
      <c r="I47" s="49">
        <f>БАЗОВА!AK43</f>
        <v>0</v>
      </c>
      <c r="J47" s="49">
        <f>БАЗОВА!AL43</f>
        <v>0</v>
      </c>
    </row>
    <row r="48" spans="1:10" s="21" customFormat="1" ht="51">
      <c r="A48" s="11">
        <f t="shared" si="1"/>
        <v>36</v>
      </c>
      <c r="B48" s="33" t="str">
        <f>БАЗОВА!C44</f>
        <v>Ендоксан</v>
      </c>
      <c r="C48" s="38">
        <f>БАЗОВА!Z44</f>
        <v>0</v>
      </c>
      <c r="D48" s="73" t="str">
        <f>БАЗОВА!E44</f>
        <v>апмули, флакони, шприци</v>
      </c>
      <c r="E48" s="38">
        <f>БАЗОВА!X44</f>
        <v>0</v>
      </c>
      <c r="F48" s="49">
        <f>БАЗОВА!U44</f>
        <v>0</v>
      </c>
      <c r="G48" s="49">
        <f>БАЗОВА!AJ44</f>
        <v>0</v>
      </c>
      <c r="H48" s="67" t="e">
        <f t="shared" si="2"/>
        <v>#DIV/0!</v>
      </c>
      <c r="I48" s="49">
        <f>БАЗОВА!AK44</f>
        <v>0</v>
      </c>
      <c r="J48" s="49">
        <f>БАЗОВА!AL44</f>
        <v>0</v>
      </c>
    </row>
    <row r="49" spans="1:10" s="20" customFormat="1" ht="51">
      <c r="A49" s="10">
        <f t="shared" si="1"/>
        <v>37</v>
      </c>
      <c r="B49" s="23" t="str">
        <f>БАЗОВА!C45</f>
        <v>Метотрексат</v>
      </c>
      <c r="C49" s="42">
        <f>БАЗОВА!Z45</f>
        <v>0</v>
      </c>
      <c r="D49" s="77" t="str">
        <f>БАЗОВА!E45</f>
        <v>апмули, флакони, шприци</v>
      </c>
      <c r="E49" s="42">
        <f>БАЗОВА!X45</f>
        <v>0</v>
      </c>
      <c r="F49" s="48">
        <f>БАЗОВА!U45</f>
        <v>0</v>
      </c>
      <c r="G49" s="48">
        <f>БАЗОВА!AJ45</f>
        <v>0</v>
      </c>
      <c r="H49" s="66" t="e">
        <f t="shared" si="2"/>
        <v>#DIV/0!</v>
      </c>
      <c r="I49" s="48">
        <f>БАЗОВА!AK45</f>
        <v>0</v>
      </c>
      <c r="J49" s="48">
        <f>БАЗОВА!AL45</f>
        <v>0</v>
      </c>
    </row>
    <row r="50" spans="1:10" s="20" customFormat="1" ht="51">
      <c r="A50" s="10">
        <f t="shared" si="1"/>
        <v>38</v>
      </c>
      <c r="B50" s="2" t="str">
        <f>БАЗОВА!C46</f>
        <v>Паклітаксел</v>
      </c>
      <c r="C50" s="37">
        <f>БАЗОВА!Z46</f>
        <v>0</v>
      </c>
      <c r="D50" s="72" t="str">
        <f>БАЗОВА!E46</f>
        <v>апмули, флакони, шприци</v>
      </c>
      <c r="E50" s="37">
        <f>БАЗОВА!X46</f>
        <v>0</v>
      </c>
      <c r="F50" s="48">
        <f>БАЗОВА!U46</f>
        <v>0</v>
      </c>
      <c r="G50" s="48">
        <f>БАЗОВА!AJ46</f>
        <v>0</v>
      </c>
      <c r="H50" s="66" t="e">
        <f t="shared" si="2"/>
        <v>#DIV/0!</v>
      </c>
      <c r="I50" s="48">
        <f>БАЗОВА!AK46</f>
        <v>0</v>
      </c>
      <c r="J50" s="48">
        <f>БАЗОВА!AL46</f>
        <v>0</v>
      </c>
    </row>
    <row r="51" spans="1:10" s="21" customFormat="1" ht="51">
      <c r="A51" s="11">
        <f t="shared" si="1"/>
        <v>39</v>
      </c>
      <c r="B51" s="33" t="str">
        <f>БАЗОВА!C47</f>
        <v>Доксорубіцин</v>
      </c>
      <c r="C51" s="38">
        <f>БАЗОВА!Z47</f>
        <v>0</v>
      </c>
      <c r="D51" s="73" t="str">
        <f>БАЗОВА!E47</f>
        <v>апмули, флакони, шприци</v>
      </c>
      <c r="E51" s="38">
        <f>БАЗОВА!X47</f>
        <v>0</v>
      </c>
      <c r="F51" s="49">
        <f>БАЗОВА!U47</f>
        <v>0</v>
      </c>
      <c r="G51" s="49">
        <f>БАЗОВА!AJ47</f>
        <v>0</v>
      </c>
      <c r="H51" s="67" t="e">
        <f t="shared" si="2"/>
        <v>#DIV/0!</v>
      </c>
      <c r="I51" s="49">
        <f>БАЗОВА!AK47</f>
        <v>0</v>
      </c>
      <c r="J51" s="49">
        <f>БАЗОВА!AL47</f>
        <v>0</v>
      </c>
    </row>
    <row r="52" spans="1:10" s="21" customFormat="1" ht="51">
      <c r="A52" s="11">
        <f t="shared" si="1"/>
        <v>40</v>
      </c>
      <c r="B52" s="33" t="str">
        <f>БАЗОВА!C48</f>
        <v>Доксорубіцин</v>
      </c>
      <c r="C52" s="38" t="str">
        <f>БАЗОВА!Z48</f>
        <v>25.01.21№13</v>
      </c>
      <c r="D52" s="73" t="str">
        <f>БАЗОВА!E48</f>
        <v>апмули, флакони, шприци</v>
      </c>
      <c r="E52" s="38" t="str">
        <f>БАЗОВА!X48</f>
        <v>KD1645</v>
      </c>
      <c r="F52" s="49">
        <f>БАЗОВА!U48</f>
        <v>0</v>
      </c>
      <c r="G52" s="49">
        <f>БАЗОВА!AJ48</f>
        <v>200</v>
      </c>
      <c r="H52" s="67">
        <f t="shared" si="2"/>
        <v>350.71</v>
      </c>
      <c r="I52" s="49">
        <f>БАЗОВА!AK48</f>
        <v>70142</v>
      </c>
      <c r="J52" s="49">
        <f>БАЗОВА!AL48</f>
        <v>0</v>
      </c>
    </row>
    <row r="53" spans="1:10" s="20" customFormat="1" ht="51">
      <c r="A53" s="10">
        <f t="shared" si="1"/>
        <v>41</v>
      </c>
      <c r="B53" s="33" t="str">
        <f>БАЗОВА!C49</f>
        <v xml:space="preserve">вінбластин </v>
      </c>
      <c r="C53" s="38">
        <f>БАЗОВА!Z49</f>
        <v>0</v>
      </c>
      <c r="D53" s="73" t="str">
        <f>БАЗОВА!E49</f>
        <v>апмули, флакони, шприци</v>
      </c>
      <c r="E53" s="38">
        <f>БАЗОВА!X49</f>
        <v>0</v>
      </c>
      <c r="F53" s="48">
        <f>БАЗОВА!U49</f>
        <v>0</v>
      </c>
      <c r="G53" s="48">
        <f>БАЗОВА!AJ49</f>
        <v>0</v>
      </c>
      <c r="H53" s="66" t="e">
        <f t="shared" si="2"/>
        <v>#DIV/0!</v>
      </c>
      <c r="I53" s="48">
        <f>БАЗОВА!AK49</f>
        <v>0</v>
      </c>
      <c r="J53" s="48">
        <f>БАЗОВА!AL49</f>
        <v>0</v>
      </c>
    </row>
    <row r="54" spans="1:10" s="21" customFormat="1" ht="51">
      <c r="A54" s="11">
        <f t="shared" si="1"/>
        <v>42</v>
      </c>
      <c r="B54" s="33" t="str">
        <f>БАЗОВА!C50</f>
        <v>Кампто Іриновіста</v>
      </c>
      <c r="C54" s="38" t="str">
        <f>БАЗОВА!Z50</f>
        <v>25.01.21№13</v>
      </c>
      <c r="D54" s="73" t="str">
        <f>БАЗОВА!E50</f>
        <v>апмули, флакони, шприци</v>
      </c>
      <c r="E54" s="38" t="str">
        <f>БАЗОВА!X50</f>
        <v>BZ62</v>
      </c>
      <c r="F54" s="49">
        <f>БАЗОВА!U50</f>
        <v>0</v>
      </c>
      <c r="G54" s="49">
        <f>БАЗОВА!AJ50</f>
        <v>100</v>
      </c>
      <c r="H54" s="67">
        <f t="shared" si="2"/>
        <v>771.91</v>
      </c>
      <c r="I54" s="49">
        <f>БАЗОВА!AK50</f>
        <v>77191</v>
      </c>
      <c r="J54" s="49">
        <f>БАЗОВА!AL50</f>
        <v>0</v>
      </c>
    </row>
    <row r="55" spans="1:10" s="21" customFormat="1" ht="51">
      <c r="A55" s="11">
        <f t="shared" si="1"/>
        <v>43</v>
      </c>
      <c r="B55" s="34" t="str">
        <f>БАЗОВА!C51</f>
        <v>Кальцію фолінат</v>
      </c>
      <c r="C55" s="39">
        <f>БАЗОВА!Z51</f>
        <v>0</v>
      </c>
      <c r="D55" s="74" t="str">
        <f>БАЗОВА!E51</f>
        <v>апмули, флакони, шприци</v>
      </c>
      <c r="E55" s="39">
        <f>БАЗОВА!X51</f>
        <v>0</v>
      </c>
      <c r="F55" s="49">
        <f>БАЗОВА!U51</f>
        <v>133</v>
      </c>
      <c r="G55" s="49">
        <f>БАЗОВА!AJ51</f>
        <v>2030</v>
      </c>
      <c r="H55" s="67">
        <f t="shared" si="2"/>
        <v>93.79</v>
      </c>
      <c r="I55" s="49">
        <f>БАЗОВА!AK51</f>
        <v>190393.7</v>
      </c>
      <c r="J55" s="49">
        <f>БАЗОВА!AL51</f>
        <v>0</v>
      </c>
    </row>
    <row r="56" spans="1:10" s="13" customFormat="1" ht="51">
      <c r="A56" s="12">
        <f t="shared" si="1"/>
        <v>44</v>
      </c>
      <c r="B56" s="36" t="str">
        <f>БАЗОВА!C52</f>
        <v>Кальцію фолінат</v>
      </c>
      <c r="C56" s="43">
        <f>БАЗОВА!Z52</f>
        <v>0</v>
      </c>
      <c r="D56" s="78" t="str">
        <f>БАЗОВА!E52</f>
        <v>апмули, флакони, шприци</v>
      </c>
      <c r="E56" s="43">
        <f>БАЗОВА!X52</f>
        <v>0</v>
      </c>
      <c r="F56" s="50">
        <f>БАЗОВА!U52</f>
        <v>0</v>
      </c>
      <c r="G56" s="50">
        <f>БАЗОВА!AJ52</f>
        <v>0</v>
      </c>
      <c r="H56" s="98" t="e">
        <f t="shared" si="2"/>
        <v>#DIV/0!</v>
      </c>
      <c r="I56" s="50">
        <f>БАЗОВА!AK52</f>
        <v>0</v>
      </c>
      <c r="J56" s="50">
        <f>БАЗОВА!AL52</f>
        <v>0</v>
      </c>
    </row>
    <row r="57" spans="1:10" s="21" customFormat="1" ht="51">
      <c r="A57" s="11">
        <f t="shared" ref="A57:A70" si="3">A56+1</f>
        <v>45</v>
      </c>
      <c r="B57" s="33">
        <f>БАЗОВА!C53</f>
        <v>0</v>
      </c>
      <c r="C57" s="38">
        <f>БАЗОВА!Z53</f>
        <v>0</v>
      </c>
      <c r="D57" s="73" t="str">
        <f>БАЗОВА!E53</f>
        <v>таблетки, капсули, драже</v>
      </c>
      <c r="E57" s="38">
        <f>БАЗОВА!X53</f>
        <v>0</v>
      </c>
      <c r="F57" s="49">
        <f>БАЗОВА!U53</f>
        <v>0</v>
      </c>
      <c r="G57" s="49">
        <f>БАЗОВА!AJ53</f>
        <v>0</v>
      </c>
      <c r="H57" s="67" t="e">
        <f t="shared" si="2"/>
        <v>#DIV/0!</v>
      </c>
      <c r="I57" s="49">
        <f>БАЗОВА!AK53</f>
        <v>0</v>
      </c>
      <c r="J57" s="49">
        <f>БАЗОВА!AL53</f>
        <v>0</v>
      </c>
    </row>
    <row r="58" spans="1:10">
      <c r="A58" s="12">
        <f t="shared" si="3"/>
        <v>46</v>
      </c>
      <c r="B58" s="36" t="str">
        <f>БАЗОВА!C54</f>
        <v>Кальцію фолінат</v>
      </c>
      <c r="C58" s="44">
        <f>БАЗОВА!Z54</f>
        <v>0</v>
      </c>
      <c r="D58" s="79" t="str">
        <f>БАЗОВА!E54</f>
        <v>апмули, флакони, шприци</v>
      </c>
      <c r="E58" s="45">
        <f>БАЗОВА!X54</f>
        <v>0</v>
      </c>
      <c r="F58" s="51">
        <f>БАЗОВА!U54</f>
        <v>0</v>
      </c>
      <c r="G58" s="51">
        <f>БАЗОВА!AJ54</f>
        <v>0</v>
      </c>
      <c r="H58" s="99" t="e">
        <f t="shared" si="2"/>
        <v>#DIV/0!</v>
      </c>
      <c r="I58" s="51">
        <f>БАЗОВА!AK54</f>
        <v>0</v>
      </c>
      <c r="J58" s="51">
        <f>БАЗОВА!AL54</f>
        <v>0</v>
      </c>
    </row>
    <row r="59" spans="1:10">
      <c r="A59" s="12">
        <f t="shared" si="3"/>
        <v>47</v>
      </c>
      <c r="B59" s="36" t="str">
        <f>БАЗОВА!C55</f>
        <v>Карбоплатин</v>
      </c>
      <c r="C59" s="44" t="str">
        <f>БАЗОВА!Z55</f>
        <v>12.01.21№01</v>
      </c>
      <c r="D59" s="79" t="str">
        <f>БАЗОВА!E55</f>
        <v>апмули, флакони, шприци</v>
      </c>
      <c r="E59" s="45" t="str">
        <f>БАЗОВА!X55</f>
        <v>КС7460</v>
      </c>
      <c r="F59" s="51">
        <f>БАЗОВА!U55</f>
        <v>0</v>
      </c>
      <c r="G59" s="51">
        <f>БАЗОВА!AJ55</f>
        <v>300</v>
      </c>
      <c r="H59" s="99">
        <f t="shared" si="2"/>
        <v>221.09</v>
      </c>
      <c r="I59" s="51">
        <f>БАЗОВА!AK55</f>
        <v>66327</v>
      </c>
      <c r="J59" s="51">
        <f>БАЗОВА!AL55</f>
        <v>0</v>
      </c>
    </row>
    <row r="60" spans="1:10">
      <c r="A60" s="12">
        <f t="shared" si="3"/>
        <v>48</v>
      </c>
      <c r="B60" s="36" t="str">
        <f>БАЗОВА!C56</f>
        <v>Карбоплатин</v>
      </c>
      <c r="C60" s="44" t="str">
        <f>БАЗОВА!Z56</f>
        <v>12.01.21№01</v>
      </c>
      <c r="D60" s="79" t="str">
        <f>БАЗОВА!E56</f>
        <v>апмули, флакони, шприци</v>
      </c>
      <c r="E60" s="45" t="str">
        <f>БАЗОВА!X56</f>
        <v>КС7460</v>
      </c>
      <c r="F60" s="51">
        <f>БАЗОВА!U56</f>
        <v>0</v>
      </c>
      <c r="G60" s="51">
        <f>БАЗОВА!AJ56</f>
        <v>70</v>
      </c>
      <c r="H60" s="99">
        <f t="shared" si="2"/>
        <v>509.8</v>
      </c>
      <c r="I60" s="51">
        <f>БАЗОВА!AK56</f>
        <v>35686</v>
      </c>
      <c r="J60" s="51">
        <f>БАЗОВА!AL56</f>
        <v>0</v>
      </c>
    </row>
    <row r="61" spans="1:10">
      <c r="A61" s="12">
        <f t="shared" si="3"/>
        <v>49</v>
      </c>
      <c r="B61" s="36" t="str">
        <f>БАЗОВА!C57</f>
        <v>Форморубіцин</v>
      </c>
      <c r="C61" s="44">
        <f>БАЗОВА!Z57</f>
        <v>0</v>
      </c>
      <c r="D61" s="79" t="str">
        <f>БАЗОВА!E57</f>
        <v>апмули, флакони, шприци</v>
      </c>
      <c r="E61" s="45">
        <f>БАЗОВА!X57</f>
        <v>0</v>
      </c>
      <c r="F61" s="51">
        <f>БАЗОВА!U57</f>
        <v>0</v>
      </c>
      <c r="G61" s="51">
        <f>БАЗОВА!AJ57</f>
        <v>0</v>
      </c>
      <c r="H61" s="99" t="e">
        <f t="shared" si="2"/>
        <v>#DIV/0!</v>
      </c>
      <c r="I61" s="51">
        <f>БАЗОВА!AK57</f>
        <v>0</v>
      </c>
      <c r="J61" s="51">
        <f>БАЗОВА!AL57</f>
        <v>0</v>
      </c>
    </row>
    <row r="62" spans="1:10">
      <c r="A62" s="12">
        <f t="shared" si="3"/>
        <v>50</v>
      </c>
      <c r="B62" s="36" t="str">
        <f>БАЗОВА!C58</f>
        <v>Форморубіцин</v>
      </c>
      <c r="C62" s="44">
        <f>БАЗОВА!Z58</f>
        <v>0</v>
      </c>
      <c r="D62" s="79" t="str">
        <f>БАЗОВА!E58</f>
        <v>апмули, флакони, шприци</v>
      </c>
      <c r="E62" s="45">
        <f>БАЗОВА!X58</f>
        <v>0</v>
      </c>
      <c r="F62" s="51">
        <f>БАЗОВА!U58</f>
        <v>0</v>
      </c>
      <c r="G62" s="51">
        <f>БАЗОВА!AJ58</f>
        <v>0</v>
      </c>
      <c r="H62" s="99" t="e">
        <f t="shared" si="2"/>
        <v>#DIV/0!</v>
      </c>
      <c r="I62" s="51">
        <f>БАЗОВА!AK58</f>
        <v>0</v>
      </c>
      <c r="J62" s="51">
        <f>БАЗОВА!AL58</f>
        <v>0</v>
      </c>
    </row>
    <row r="63" spans="1:10">
      <c r="A63" s="12">
        <f t="shared" si="3"/>
        <v>51</v>
      </c>
      <c r="B63" s="36" t="str">
        <f>БАЗОВА!C59</f>
        <v>Аримідекс,АНАТЕРО</v>
      </c>
      <c r="C63" s="44">
        <f>БАЗОВА!Z59</f>
        <v>0</v>
      </c>
      <c r="D63" s="79" t="str">
        <f>БАЗОВА!E59</f>
        <v>таблетки, капсули, драже</v>
      </c>
      <c r="E63" s="45">
        <f>БАЗОВА!X59</f>
        <v>0</v>
      </c>
      <c r="F63" s="51">
        <f>БАЗОВА!U59</f>
        <v>21</v>
      </c>
      <c r="G63" s="51">
        <f>БАЗОВА!AJ59</f>
        <v>0</v>
      </c>
      <c r="H63" s="99" t="e">
        <f t="shared" si="2"/>
        <v>#DIV/0!</v>
      </c>
      <c r="I63" s="51">
        <f>БАЗОВА!AK59</f>
        <v>0</v>
      </c>
      <c r="J63" s="51">
        <f>БАЗОВА!AL59</f>
        <v>21</v>
      </c>
    </row>
    <row r="64" spans="1:10">
      <c r="A64" s="12">
        <f t="shared" si="3"/>
        <v>52</v>
      </c>
      <c r="B64" s="36" t="str">
        <f>БАЗОВА!C60</f>
        <v>Холоксан</v>
      </c>
      <c r="C64" s="44" t="str">
        <f>БАЗОВА!Z60</f>
        <v>25.01.21№13</v>
      </c>
      <c r="D64" s="79" t="str">
        <f>БАЗОВА!E60</f>
        <v>апмули, флакони, шприци</v>
      </c>
      <c r="E64" s="45" t="str">
        <f>БАЗОВА!X60</f>
        <v>8K087G</v>
      </c>
      <c r="F64" s="51">
        <f>БАЗОВА!U60</f>
        <v>0</v>
      </c>
      <c r="G64" s="51">
        <f>БАЗОВА!AJ60</f>
        <v>30</v>
      </c>
      <c r="H64" s="99">
        <f t="shared" si="2"/>
        <v>659.13</v>
      </c>
      <c r="I64" s="51">
        <f>БАЗОВА!AK60</f>
        <v>19773.900000000001</v>
      </c>
      <c r="J64" s="51">
        <f>БАЗОВА!AL60</f>
        <v>0</v>
      </c>
    </row>
    <row r="65" spans="1:10">
      <c r="A65" s="12">
        <f t="shared" si="3"/>
        <v>53</v>
      </c>
      <c r="B65" s="36" t="str">
        <f>БАЗОВА!C61</f>
        <v>Лаферобіон</v>
      </c>
      <c r="C65" s="44">
        <f>БАЗОВА!Z61</f>
        <v>0</v>
      </c>
      <c r="D65" s="79" t="str">
        <f>БАЗОВА!E61</f>
        <v>апмули, флакони, шприци</v>
      </c>
      <c r="E65" s="45">
        <f>БАЗОВА!X61</f>
        <v>0</v>
      </c>
      <c r="F65" s="51">
        <f>БАЗОВА!U61</f>
        <v>120</v>
      </c>
      <c r="G65" s="51">
        <f>БАЗОВА!AJ61</f>
        <v>350</v>
      </c>
      <c r="H65" s="99">
        <f t="shared" si="2"/>
        <v>38.79</v>
      </c>
      <c r="I65" s="51">
        <f>БАЗОВА!AK61</f>
        <v>13576.5</v>
      </c>
      <c r="J65" s="51">
        <f>БАЗОВА!AL61</f>
        <v>10</v>
      </c>
    </row>
    <row r="66" spans="1:10">
      <c r="A66" s="12">
        <f t="shared" si="3"/>
        <v>54</v>
      </c>
      <c r="B66" s="36">
        <f>БАЗОВА!C62</f>
        <v>0</v>
      </c>
      <c r="C66" s="44">
        <f>БАЗОВА!Z62</f>
        <v>0</v>
      </c>
      <c r="D66" s="79" t="str">
        <f>БАЗОВА!E62</f>
        <v>апмули, флакони, шприци</v>
      </c>
      <c r="E66" s="45">
        <f>БАЗОВА!X62</f>
        <v>0</v>
      </c>
      <c r="F66" s="51">
        <f>БАЗОВА!U62</f>
        <v>0</v>
      </c>
      <c r="G66" s="51">
        <f>БАЗОВА!AJ62</f>
        <v>0</v>
      </c>
      <c r="H66" s="99" t="e">
        <f t="shared" si="2"/>
        <v>#DIV/0!</v>
      </c>
      <c r="I66" s="51">
        <f>БАЗОВА!AK62</f>
        <v>0</v>
      </c>
      <c r="J66" s="51">
        <f>БАЗОВА!AL62</f>
        <v>0</v>
      </c>
    </row>
    <row r="67" spans="1:10">
      <c r="A67" s="12">
        <f t="shared" si="3"/>
        <v>55</v>
      </c>
      <c r="B67" s="36">
        <f>БАЗОВА!C63</f>
        <v>0</v>
      </c>
      <c r="C67" s="44">
        <f>БАЗОВА!Z63</f>
        <v>0</v>
      </c>
      <c r="D67" s="79" t="str">
        <f>БАЗОВА!E63</f>
        <v>таблетки, капсули, драже</v>
      </c>
      <c r="E67" s="45">
        <f>БАЗОВА!X63</f>
        <v>0</v>
      </c>
      <c r="F67" s="51">
        <f>БАЗОВА!U63</f>
        <v>0</v>
      </c>
      <c r="G67" s="51">
        <f>БАЗОВА!AJ63</f>
        <v>0</v>
      </c>
      <c r="H67" s="99" t="e">
        <f t="shared" si="2"/>
        <v>#DIV/0!</v>
      </c>
      <c r="I67" s="51">
        <f>БАЗОВА!AK63</f>
        <v>0</v>
      </c>
      <c r="J67" s="51">
        <f>БАЗОВА!AL63</f>
        <v>0</v>
      </c>
    </row>
    <row r="68" spans="1:10">
      <c r="A68" s="12">
        <f t="shared" si="3"/>
        <v>56</v>
      </c>
      <c r="B68" s="36">
        <f>БАЗОВА!C64</f>
        <v>0</v>
      </c>
      <c r="C68" s="44">
        <f>БАЗОВА!Z64</f>
        <v>0</v>
      </c>
      <c r="D68" s="79" t="str">
        <f>БАЗОВА!E64</f>
        <v>апмули, флакони, шприци</v>
      </c>
      <c r="E68" s="45">
        <f>БАЗОВА!X64</f>
        <v>0</v>
      </c>
      <c r="F68" s="51">
        <f>БАЗОВА!U64</f>
        <v>0</v>
      </c>
      <c r="G68" s="51">
        <f>БАЗОВА!AJ64</f>
        <v>0</v>
      </c>
      <c r="H68" s="99" t="e">
        <f t="shared" si="2"/>
        <v>#DIV/0!</v>
      </c>
      <c r="I68" s="51">
        <f>БАЗОВА!AK64</f>
        <v>0</v>
      </c>
      <c r="J68" s="51">
        <f>БАЗОВА!AL64</f>
        <v>0</v>
      </c>
    </row>
    <row r="69" spans="1:10">
      <c r="A69" s="12">
        <f t="shared" si="3"/>
        <v>57</v>
      </c>
      <c r="B69" s="36">
        <f>БАЗОВА!C65</f>
        <v>0</v>
      </c>
      <c r="C69" s="44">
        <f>БАЗОВА!Z65</f>
        <v>0</v>
      </c>
      <c r="D69" s="79" t="str">
        <f>БАЗОВА!E65</f>
        <v>апмули, флакони, шприци</v>
      </c>
      <c r="E69" s="45">
        <f>БАЗОВА!X65</f>
        <v>0</v>
      </c>
      <c r="F69" s="51">
        <f>БАЗОВА!U65</f>
        <v>0</v>
      </c>
      <c r="G69" s="51">
        <f>БАЗОВА!AJ65</f>
        <v>0</v>
      </c>
      <c r="H69" s="99" t="e">
        <f t="shared" si="2"/>
        <v>#DIV/0!</v>
      </c>
      <c r="I69" s="51">
        <f>БАЗОВА!AK65</f>
        <v>0</v>
      </c>
      <c r="J69" s="51">
        <f>БАЗОВА!AL65</f>
        <v>0</v>
      </c>
    </row>
    <row r="70" spans="1:10">
      <c r="A70" s="12">
        <f t="shared" si="3"/>
        <v>58</v>
      </c>
      <c r="B70" s="36">
        <f>БАЗОВА!C66</f>
        <v>0</v>
      </c>
      <c r="C70" s="44">
        <f>БАЗОВА!Z66</f>
        <v>0</v>
      </c>
      <c r="D70" s="79" t="str">
        <f>БАЗОВА!E66</f>
        <v>апмули, флакони, шприци</v>
      </c>
      <c r="E70" s="45">
        <f>БАЗОВА!X66</f>
        <v>0</v>
      </c>
      <c r="F70" s="51">
        <f>БАЗОВА!U66</f>
        <v>0</v>
      </c>
      <c r="G70" s="51">
        <f>БАЗОВА!AJ66</f>
        <v>0</v>
      </c>
      <c r="H70" s="99" t="e">
        <f t="shared" si="2"/>
        <v>#DIV/0!</v>
      </c>
      <c r="I70" s="51">
        <f>БАЗОВА!AK66</f>
        <v>0</v>
      </c>
      <c r="J70" s="51">
        <f>БАЗОВА!AL66</f>
        <v>0</v>
      </c>
    </row>
    <row r="71" spans="1:10">
      <c r="A71" s="12">
        <f t="shared" ref="A71:A134" si="4">A70+1</f>
        <v>59</v>
      </c>
      <c r="B71" s="36" t="str">
        <f>БАЗОВА!C67</f>
        <v>Фарестон</v>
      </c>
      <c r="C71" s="44">
        <f>БАЗОВА!Z67</f>
        <v>0</v>
      </c>
      <c r="D71" s="79" t="str">
        <f>БАЗОВА!E67</f>
        <v>таблетки, капсули, драже</v>
      </c>
      <c r="E71" s="45">
        <f>БАЗОВА!X67</f>
        <v>0</v>
      </c>
      <c r="F71" s="51">
        <f>БАЗОВА!U67</f>
        <v>690</v>
      </c>
      <c r="G71" s="51">
        <f>БАЗОВА!AJ67</f>
        <v>3930</v>
      </c>
      <c r="H71" s="99">
        <f t="shared" si="2"/>
        <v>29.71</v>
      </c>
      <c r="I71" s="51">
        <f>БАЗОВА!AK67</f>
        <v>116760.3</v>
      </c>
      <c r="J71" s="51">
        <f>БАЗОВА!AL67</f>
        <v>0</v>
      </c>
    </row>
    <row r="72" spans="1:10">
      <c r="A72" s="12">
        <f t="shared" si="4"/>
        <v>60</v>
      </c>
      <c r="B72" s="36">
        <f>БАЗОВА!C68</f>
        <v>0</v>
      </c>
      <c r="C72" s="44">
        <f>БАЗОВА!Z68</f>
        <v>0</v>
      </c>
      <c r="D72" s="79" t="str">
        <f>БАЗОВА!E68</f>
        <v>таблетки, капсули, драже</v>
      </c>
      <c r="E72" s="45">
        <f>БАЗОВА!X68</f>
        <v>0</v>
      </c>
      <c r="F72" s="51">
        <f>БАЗОВА!U68</f>
        <v>0</v>
      </c>
      <c r="G72" s="51">
        <f>БАЗОВА!AJ68</f>
        <v>0</v>
      </c>
      <c r="H72" s="99" t="e">
        <f t="shared" si="2"/>
        <v>#DIV/0!</v>
      </c>
      <c r="I72" s="51">
        <f>БАЗОВА!AK68</f>
        <v>0</v>
      </c>
      <c r="J72" s="51">
        <f>БАЗОВА!AL68</f>
        <v>0</v>
      </c>
    </row>
    <row r="73" spans="1:10">
      <c r="A73" s="12">
        <f t="shared" si="4"/>
        <v>61</v>
      </c>
      <c r="B73" s="36">
        <f>БАЗОВА!C69</f>
        <v>0</v>
      </c>
      <c r="C73" s="44">
        <f>БАЗОВА!Z69</f>
        <v>0</v>
      </c>
      <c r="D73" s="79" t="str">
        <f>БАЗОВА!E69</f>
        <v>апмули, флакони, шприци</v>
      </c>
      <c r="E73" s="45">
        <f>БАЗОВА!X69</f>
        <v>0</v>
      </c>
      <c r="F73" s="51">
        <f>БАЗОВА!U69</f>
        <v>0</v>
      </c>
      <c r="G73" s="51">
        <f>БАЗОВА!AJ69</f>
        <v>0</v>
      </c>
      <c r="H73" s="99" t="e">
        <f t="shared" si="2"/>
        <v>#DIV/0!</v>
      </c>
      <c r="I73" s="51">
        <f>БАЗОВА!AK69</f>
        <v>0</v>
      </c>
      <c r="J73" s="51">
        <f>БАЗОВА!AL69</f>
        <v>0</v>
      </c>
    </row>
    <row r="74" spans="1:10">
      <c r="A74" s="12">
        <f t="shared" si="4"/>
        <v>62</v>
      </c>
      <c r="B74" s="36" t="str">
        <f>БАЗОВА!C70</f>
        <v>Уромітексан</v>
      </c>
      <c r="C74" s="44" t="str">
        <f>БАЗОВА!Z70</f>
        <v>25.01.21№13</v>
      </c>
      <c r="D74" s="79" t="str">
        <f>БАЗОВА!E70</f>
        <v>апмули, флакони, шприци</v>
      </c>
      <c r="E74" s="45" t="str">
        <f>БАЗОВА!X70</f>
        <v>8G441E</v>
      </c>
      <c r="F74" s="51">
        <f>БАЗОВА!U70</f>
        <v>0</v>
      </c>
      <c r="G74" s="51">
        <f>БАЗОВА!AJ70</f>
        <v>90</v>
      </c>
      <c r="H74" s="99">
        <f t="shared" si="2"/>
        <v>65.02</v>
      </c>
      <c r="I74" s="51">
        <f>БАЗОВА!AK70</f>
        <v>5851.8</v>
      </c>
      <c r="J74" s="51">
        <f>БАЗОВА!AL70</f>
        <v>0</v>
      </c>
    </row>
    <row r="75" spans="1:10">
      <c r="A75" s="12">
        <f t="shared" si="4"/>
        <v>63</v>
      </c>
      <c r="B75" s="36" t="str">
        <f>БАЗОВА!C71</f>
        <v>Ендоксан</v>
      </c>
      <c r="C75" s="44">
        <f>БАЗОВА!Z71</f>
        <v>0</v>
      </c>
      <c r="D75" s="79" t="str">
        <f>БАЗОВА!E71</f>
        <v>апмули, флакони, шприци</v>
      </c>
      <c r="E75" s="45">
        <f>БАЗОВА!X71</f>
        <v>0</v>
      </c>
      <c r="F75" s="51">
        <f>БАЗОВА!U71</f>
        <v>0</v>
      </c>
      <c r="G75" s="51">
        <f>БАЗОВА!AJ71</f>
        <v>0</v>
      </c>
      <c r="H75" s="99" t="e">
        <f t="shared" ref="H75:H77" si="5">I75/G75</f>
        <v>#DIV/0!</v>
      </c>
      <c r="I75" s="51">
        <f>БАЗОВА!AK71</f>
        <v>0</v>
      </c>
      <c r="J75" s="51">
        <f>БАЗОВА!AL71</f>
        <v>0</v>
      </c>
    </row>
    <row r="76" spans="1:10">
      <c r="A76" s="12">
        <f t="shared" si="4"/>
        <v>64</v>
      </c>
      <c r="B76" s="36" t="str">
        <f>БАЗОВА!C72</f>
        <v>Ендоксан</v>
      </c>
      <c r="C76" s="44">
        <f>БАЗОВА!Z72</f>
        <v>0</v>
      </c>
      <c r="D76" s="79" t="str">
        <f>БАЗОВА!E72</f>
        <v>апмули, флакони, шприци</v>
      </c>
      <c r="E76" s="45">
        <f>БАЗОВА!X72</f>
        <v>0</v>
      </c>
      <c r="F76" s="51">
        <f>БАЗОВА!U72</f>
        <v>0</v>
      </c>
      <c r="G76" s="51">
        <f>БАЗОВА!AJ72</f>
        <v>0</v>
      </c>
      <c r="H76" s="99" t="e">
        <f t="shared" si="5"/>
        <v>#DIV/0!</v>
      </c>
      <c r="I76" s="51">
        <f>БАЗОВА!AK72</f>
        <v>0</v>
      </c>
      <c r="J76" s="51">
        <f>БАЗОВА!AL72</f>
        <v>0</v>
      </c>
    </row>
    <row r="77" spans="1:10">
      <c r="A77" s="12">
        <f t="shared" si="4"/>
        <v>65</v>
      </c>
      <c r="B77" s="36" t="str">
        <f>БАЗОВА!C73</f>
        <v>Цисплатин</v>
      </c>
      <c r="C77" s="44">
        <f>БАЗОВА!Z73</f>
        <v>0</v>
      </c>
      <c r="D77" s="79" t="str">
        <f>БАЗОВА!E73</f>
        <v>апмули, флакони, шприци</v>
      </c>
      <c r="E77" s="45">
        <f>БАЗОВА!X73</f>
        <v>0</v>
      </c>
      <c r="F77" s="51">
        <f>БАЗОВА!U73</f>
        <v>0</v>
      </c>
      <c r="G77" s="51">
        <f>БАЗОВА!AJ73</f>
        <v>0</v>
      </c>
      <c r="H77" s="99" t="e">
        <f t="shared" si="5"/>
        <v>#DIV/0!</v>
      </c>
      <c r="I77" s="51">
        <f>БАЗОВА!AK73</f>
        <v>0</v>
      </c>
      <c r="J77" s="51">
        <f>БАЗОВА!AL73</f>
        <v>0</v>
      </c>
    </row>
    <row r="78" spans="1:10">
      <c r="A78" s="12">
        <f t="shared" si="4"/>
        <v>66</v>
      </c>
      <c r="B78" s="36" t="str">
        <f>БАЗОВА!C74</f>
        <v>Блеолем</v>
      </c>
      <c r="C78" s="44">
        <f>БАЗОВА!Z74</f>
        <v>0</v>
      </c>
      <c r="D78" s="79" t="str">
        <f>БАЗОВА!E74</f>
        <v>апмули, флакони, шприци</v>
      </c>
      <c r="E78" s="45">
        <f>БАЗОВА!X74</f>
        <v>0</v>
      </c>
      <c r="F78" s="51">
        <f>БАЗОВА!U74</f>
        <v>0</v>
      </c>
      <c r="G78" s="51">
        <f>БАЗОВА!AJ74</f>
        <v>0</v>
      </c>
      <c r="H78" s="99" t="e">
        <f t="shared" ref="H78:H85" si="6">I78/G78</f>
        <v>#DIV/0!</v>
      </c>
      <c r="I78" s="51">
        <f>БАЗОВА!AK74</f>
        <v>0</v>
      </c>
      <c r="J78" s="51">
        <f>БАЗОВА!AL74</f>
        <v>0</v>
      </c>
    </row>
    <row r="79" spans="1:10">
      <c r="A79" s="12">
        <f t="shared" si="4"/>
        <v>67</v>
      </c>
      <c r="B79" s="36" t="str">
        <f>БАЗОВА!C75</f>
        <v>Блеоцин-С</v>
      </c>
      <c r="C79" s="44">
        <f>БАЗОВА!Z75</f>
        <v>0</v>
      </c>
      <c r="D79" s="79" t="str">
        <f>БАЗОВА!E75</f>
        <v>апмули, флакони, шприци</v>
      </c>
      <c r="E79" s="45">
        <f>БАЗОВА!X75</f>
        <v>0</v>
      </c>
      <c r="F79" s="51">
        <f>БАЗОВА!U75</f>
        <v>0</v>
      </c>
      <c r="G79" s="51">
        <f>БАЗОВА!AJ75</f>
        <v>0</v>
      </c>
      <c r="H79" s="99" t="e">
        <f t="shared" si="6"/>
        <v>#DIV/0!</v>
      </c>
      <c r="I79" s="51">
        <f>БАЗОВА!AK75</f>
        <v>0</v>
      </c>
      <c r="J79" s="51">
        <f>БАЗОВА!AL75</f>
        <v>0</v>
      </c>
    </row>
    <row r="80" spans="1:10">
      <c r="A80" s="12">
        <f t="shared" si="4"/>
        <v>68</v>
      </c>
      <c r="B80" s="36" t="str">
        <f>БАЗОВА!C76</f>
        <v>Блеоцин-С</v>
      </c>
      <c r="C80" s="44">
        <f>БАЗОВА!Z76</f>
        <v>0</v>
      </c>
      <c r="D80" s="79" t="str">
        <f>БАЗОВА!E76</f>
        <v>апмули, флакони, шприци</v>
      </c>
      <c r="E80" s="45">
        <f>БАЗОВА!X76</f>
        <v>0</v>
      </c>
      <c r="F80" s="51">
        <f>БАЗОВА!U76</f>
        <v>0</v>
      </c>
      <c r="G80" s="51">
        <f>БАЗОВА!AJ76</f>
        <v>29</v>
      </c>
      <c r="H80" s="99">
        <f t="shared" si="6"/>
        <v>1059.95</v>
      </c>
      <c r="I80" s="51">
        <f>БАЗОВА!AK76</f>
        <v>30738.55</v>
      </c>
      <c r="J80" s="51">
        <f>БАЗОВА!AL76</f>
        <v>0</v>
      </c>
    </row>
    <row r="81" spans="1:10">
      <c r="A81" s="12">
        <f t="shared" si="4"/>
        <v>69</v>
      </c>
      <c r="B81" s="36" t="str">
        <f>БАЗОВА!C77</f>
        <v>Блеоцин-С</v>
      </c>
      <c r="C81" s="44">
        <f>БАЗОВА!Z77</f>
        <v>0</v>
      </c>
      <c r="D81" s="79" t="str">
        <f>БАЗОВА!E77</f>
        <v>апмули, флакони, шприци</v>
      </c>
      <c r="E81" s="45">
        <f>БАЗОВА!X77</f>
        <v>0</v>
      </c>
      <c r="F81" s="51">
        <f>БАЗОВА!U77</f>
        <v>0</v>
      </c>
      <c r="G81" s="51">
        <f>БАЗОВА!AJ77</f>
        <v>0</v>
      </c>
      <c r="H81" s="99" t="e">
        <f t="shared" si="6"/>
        <v>#DIV/0!</v>
      </c>
      <c r="I81" s="51">
        <f>БАЗОВА!AK77</f>
        <v>0</v>
      </c>
      <c r="J81" s="51">
        <f>БАЗОВА!AL77</f>
        <v>0</v>
      </c>
    </row>
    <row r="82" spans="1:10">
      <c r="A82" s="12">
        <f t="shared" si="4"/>
        <v>70</v>
      </c>
      <c r="B82" s="36" t="str">
        <f>БАЗОВА!C78</f>
        <v>Блеоцин-С</v>
      </c>
      <c r="C82" s="44">
        <f>БАЗОВА!Z78</f>
        <v>0</v>
      </c>
      <c r="D82" s="79" t="str">
        <f>БАЗОВА!E78</f>
        <v>апмули, флакони, шприци</v>
      </c>
      <c r="E82" s="45">
        <f>БАЗОВА!X78</f>
        <v>0</v>
      </c>
      <c r="F82" s="51">
        <f>БАЗОВА!U78</f>
        <v>0</v>
      </c>
      <c r="G82" s="51">
        <f>БАЗОВА!AJ78</f>
        <v>0</v>
      </c>
      <c r="H82" s="99" t="e">
        <f t="shared" si="6"/>
        <v>#DIV/0!</v>
      </c>
      <c r="I82" s="51">
        <f>БАЗОВА!AK78</f>
        <v>0</v>
      </c>
      <c r="J82" s="51">
        <f>БАЗОВА!AL78</f>
        <v>0</v>
      </c>
    </row>
    <row r="83" spans="1:10">
      <c r="A83" s="12">
        <f t="shared" si="4"/>
        <v>71</v>
      </c>
      <c r="B83" s="36" t="str">
        <f>БАЗОВА!C79</f>
        <v>Вінкристин</v>
      </c>
      <c r="C83" s="44">
        <f>БАЗОВА!Z79</f>
        <v>0</v>
      </c>
      <c r="D83" s="79" t="str">
        <f>БАЗОВА!E79</f>
        <v>апмули, флакони, шприци</v>
      </c>
      <c r="E83" s="45">
        <f>БАЗОВА!X79</f>
        <v>0</v>
      </c>
      <c r="F83" s="51">
        <f>БАЗОВА!U79</f>
        <v>0</v>
      </c>
      <c r="G83" s="51">
        <f>БАЗОВА!AJ79</f>
        <v>0</v>
      </c>
      <c r="H83" s="99" t="e">
        <f t="shared" si="6"/>
        <v>#DIV/0!</v>
      </c>
      <c r="I83" s="51">
        <f>БАЗОВА!AK79</f>
        <v>0</v>
      </c>
      <c r="J83" s="51">
        <f>БАЗОВА!AL79</f>
        <v>0</v>
      </c>
    </row>
    <row r="84" spans="1:10" ht="14.25" customHeight="1">
      <c r="A84" s="12">
        <f t="shared" si="4"/>
        <v>72</v>
      </c>
      <c r="B84" s="36" t="str">
        <f>БАЗОВА!C80</f>
        <v>Бікалутамід №7*4</v>
      </c>
      <c r="C84" s="44">
        <f>БАЗОВА!Z80</f>
        <v>0</v>
      </c>
      <c r="D84" s="79" t="str">
        <f>БАЗОВА!E80</f>
        <v>таблетки, капсули, драже</v>
      </c>
      <c r="E84" s="45">
        <f>БАЗОВА!X80</f>
        <v>0</v>
      </c>
      <c r="F84" s="51">
        <f>БАЗОВА!U80</f>
        <v>0</v>
      </c>
      <c r="G84" s="51">
        <f>БАЗОВА!AJ80</f>
        <v>0</v>
      </c>
      <c r="H84" s="99" t="e">
        <f t="shared" si="6"/>
        <v>#DIV/0!</v>
      </c>
      <c r="I84" s="51">
        <f>БАЗОВА!AK80</f>
        <v>0</v>
      </c>
      <c r="J84" s="51">
        <f>БАЗОВА!AL80</f>
        <v>0</v>
      </c>
    </row>
    <row r="85" spans="1:10" ht="14.25" customHeight="1">
      <c r="A85" s="12">
        <f t="shared" si="4"/>
        <v>73</v>
      </c>
      <c r="B85" s="36" t="str">
        <f>БАЗОВА!C81</f>
        <v>Карбоплатин</v>
      </c>
      <c r="C85" s="44" t="str">
        <f>БАЗОВА!Z81</f>
        <v>25.01.21№13</v>
      </c>
      <c r="D85" s="79" t="str">
        <f>БАЗОВА!E81</f>
        <v>апмули, флакони, шприци</v>
      </c>
      <c r="E85" s="45" t="str">
        <f>БАЗОВА!X81</f>
        <v>КН4015</v>
      </c>
      <c r="F85" s="51">
        <f>БАЗОВА!U81</f>
        <v>0</v>
      </c>
      <c r="G85" s="51">
        <f>БАЗОВА!AJ81</f>
        <v>100</v>
      </c>
      <c r="H85" s="99">
        <f t="shared" si="6"/>
        <v>509.8</v>
      </c>
      <c r="I85" s="51">
        <f>БАЗОВА!AK81</f>
        <v>50980</v>
      </c>
      <c r="J85" s="51">
        <f>БАЗОВА!AL81</f>
        <v>0</v>
      </c>
    </row>
    <row r="86" spans="1:10">
      <c r="A86" s="12">
        <f t="shared" si="4"/>
        <v>74</v>
      </c>
      <c r="B86" s="36" t="str">
        <f>БАЗОВА!C82</f>
        <v>Гікамтин</v>
      </c>
      <c r="C86" s="44">
        <f>БАЗОВА!Z82</f>
        <v>0</v>
      </c>
      <c r="D86" s="79" t="str">
        <f>БАЗОВА!E82</f>
        <v>апмули, флакони, шприци</v>
      </c>
      <c r="E86" s="45">
        <f>БАЗОВА!X82</f>
        <v>0</v>
      </c>
      <c r="F86" s="51">
        <f>БАЗОВА!U82</f>
        <v>0</v>
      </c>
      <c r="G86" s="51">
        <f>БАЗОВА!AJ82</f>
        <v>0</v>
      </c>
      <c r="H86" s="99" t="e">
        <f t="shared" ref="H86:H107" si="7">I86/G86</f>
        <v>#DIV/0!</v>
      </c>
      <c r="I86" s="51">
        <f>БАЗОВА!AK82</f>
        <v>0</v>
      </c>
      <c r="J86" s="51">
        <f>БАЗОВА!AL82</f>
        <v>0</v>
      </c>
    </row>
    <row r="87" spans="1:10">
      <c r="A87" s="12">
        <f t="shared" si="4"/>
        <v>75</v>
      </c>
      <c r="B87" s="36" t="str">
        <f>БАЗОВА!C83</f>
        <v>Гікамтин</v>
      </c>
      <c r="C87" s="44">
        <f>БАЗОВА!Z83</f>
        <v>0</v>
      </c>
      <c r="D87" s="79" t="str">
        <f>БАЗОВА!E83</f>
        <v>апмули, флакони, шприци</v>
      </c>
      <c r="E87" s="45">
        <f>БАЗОВА!X83</f>
        <v>0</v>
      </c>
      <c r="F87" s="51">
        <f>БАЗОВА!U83</f>
        <v>0</v>
      </c>
      <c r="G87" s="51">
        <f>БАЗОВА!AJ83</f>
        <v>0</v>
      </c>
      <c r="H87" s="99" t="e">
        <f t="shared" si="7"/>
        <v>#DIV/0!</v>
      </c>
      <c r="I87" s="51">
        <f>БАЗОВА!AK83</f>
        <v>0</v>
      </c>
      <c r="J87" s="51">
        <f>БАЗОВА!AL83</f>
        <v>0</v>
      </c>
    </row>
    <row r="88" spans="1:10">
      <c r="A88" s="12">
        <f t="shared" si="4"/>
        <v>76</v>
      </c>
      <c r="B88" s="36" t="str">
        <f>БАЗОВА!C84</f>
        <v>Дакарбазин МЕДАК</v>
      </c>
      <c r="C88" s="44">
        <f>БАЗОВА!Z84</f>
        <v>0</v>
      </c>
      <c r="D88" s="79" t="str">
        <f>БАЗОВА!E84</f>
        <v>апмули, флакони, шприци</v>
      </c>
      <c r="E88" s="45">
        <f>БАЗОВА!X84</f>
        <v>0</v>
      </c>
      <c r="F88" s="51">
        <f>БАЗОВА!U84</f>
        <v>0</v>
      </c>
      <c r="G88" s="51">
        <f>БАЗОВА!AJ84</f>
        <v>0</v>
      </c>
      <c r="H88" s="99" t="e">
        <f t="shared" si="7"/>
        <v>#DIV/0!</v>
      </c>
      <c r="I88" s="51">
        <f>БАЗОВА!AK84</f>
        <v>0</v>
      </c>
      <c r="J88" s="51">
        <f>БАЗОВА!AL84</f>
        <v>0</v>
      </c>
    </row>
    <row r="89" spans="1:10">
      <c r="A89" s="12">
        <f t="shared" si="4"/>
        <v>77</v>
      </c>
      <c r="B89" s="36" t="str">
        <f>БАЗОВА!C85</f>
        <v xml:space="preserve">Золендровіста </v>
      </c>
      <c r="C89" s="44" t="str">
        <f>БАЗОВА!Z85</f>
        <v>20.01.21№38/11-06</v>
      </c>
      <c r="D89" s="79" t="str">
        <f>БАЗОВА!E85</f>
        <v>апмули, флакони, шприци</v>
      </c>
      <c r="E89" s="45">
        <f>БАЗОВА!X85</f>
        <v>1051003</v>
      </c>
      <c r="F89" s="51">
        <f>БАЗОВА!U85</f>
        <v>520</v>
      </c>
      <c r="G89" s="51">
        <f>БАЗОВА!AJ85</f>
        <v>340</v>
      </c>
      <c r="H89" s="99">
        <f t="shared" si="7"/>
        <v>83.089999999999989</v>
      </c>
      <c r="I89" s="51">
        <f>БАЗОВА!AK85</f>
        <v>28250.6</v>
      </c>
      <c r="J89" s="51">
        <f>БАЗОВА!AL85</f>
        <v>381</v>
      </c>
    </row>
    <row r="90" spans="1:10">
      <c r="A90" s="12">
        <f t="shared" si="4"/>
        <v>78</v>
      </c>
      <c r="B90" s="36" t="str">
        <f>БАЗОВА!C86</f>
        <v>Цисплатин</v>
      </c>
      <c r="C90" s="44">
        <f>БАЗОВА!Z86</f>
        <v>0</v>
      </c>
      <c r="D90" s="79" t="str">
        <f>БАЗОВА!E86</f>
        <v>апмули, флакони, шприци</v>
      </c>
      <c r="E90" s="45">
        <f>БАЗОВА!X86</f>
        <v>0</v>
      </c>
      <c r="F90" s="51">
        <f>БАЗОВА!U86</f>
        <v>0</v>
      </c>
      <c r="G90" s="51">
        <f>БАЗОВА!AJ86</f>
        <v>309</v>
      </c>
      <c r="H90" s="99">
        <f t="shared" si="7"/>
        <v>153.20000000000002</v>
      </c>
      <c r="I90" s="51">
        <f>БАЗОВА!AK86</f>
        <v>47338.8</v>
      </c>
      <c r="J90" s="51">
        <f>БАЗОВА!AL86</f>
        <v>0</v>
      </c>
    </row>
    <row r="91" spans="1:10">
      <c r="A91" s="12">
        <f t="shared" si="4"/>
        <v>79</v>
      </c>
      <c r="B91" s="36" t="str">
        <f>БАЗОВА!C87</f>
        <v>Цисплатин</v>
      </c>
      <c r="C91" s="44">
        <f>БАЗОВА!Z87</f>
        <v>0</v>
      </c>
      <c r="D91" s="79" t="str">
        <f>БАЗОВА!E87</f>
        <v>апмули, флакони, шприци</v>
      </c>
      <c r="E91" s="45">
        <f>БАЗОВА!X87</f>
        <v>0</v>
      </c>
      <c r="F91" s="51">
        <f>БАЗОВА!U87</f>
        <v>0</v>
      </c>
      <c r="G91" s="51">
        <f>БАЗОВА!AJ87</f>
        <v>0</v>
      </c>
      <c r="H91" s="99" t="e">
        <f t="shared" si="7"/>
        <v>#DIV/0!</v>
      </c>
      <c r="I91" s="51">
        <f>БАЗОВА!AK87</f>
        <v>0</v>
      </c>
      <c r="J91" s="51">
        <f>БАЗОВА!AL87</f>
        <v>0</v>
      </c>
    </row>
    <row r="92" spans="1:10">
      <c r="A92" s="12">
        <f t="shared" si="4"/>
        <v>80</v>
      </c>
      <c r="B92" s="36" t="str">
        <f>БАЗОВА!C88</f>
        <v xml:space="preserve">Золендровіста </v>
      </c>
      <c r="C92" s="44">
        <f>БАЗОВА!Z88</f>
        <v>0</v>
      </c>
      <c r="D92" s="79" t="str">
        <f>БАЗОВА!E88</f>
        <v>апмули, флакони, шприци</v>
      </c>
      <c r="E92" s="45">
        <f>БАЗОВА!X88</f>
        <v>0</v>
      </c>
      <c r="F92" s="51">
        <f>БАЗОВА!U88</f>
        <v>0</v>
      </c>
      <c r="G92" s="51">
        <f>БАЗОВА!AJ88</f>
        <v>0</v>
      </c>
      <c r="H92" s="99" t="e">
        <f t="shared" si="7"/>
        <v>#DIV/0!</v>
      </c>
      <c r="I92" s="51">
        <f>БАЗОВА!AK88</f>
        <v>0</v>
      </c>
      <c r="J92" s="51">
        <f>БАЗОВА!AL88</f>
        <v>0</v>
      </c>
    </row>
    <row r="93" spans="1:10">
      <c r="A93" s="12">
        <f t="shared" si="4"/>
        <v>81</v>
      </c>
      <c r="B93" s="36" t="str">
        <f>БАЗОВА!C89</f>
        <v xml:space="preserve">Золендровіста </v>
      </c>
      <c r="C93" s="44">
        <f>БАЗОВА!Z89</f>
        <v>0</v>
      </c>
      <c r="D93" s="79" t="str">
        <f>БАЗОВА!E89</f>
        <v>апмули, флакони, шприци</v>
      </c>
      <c r="E93" s="45">
        <f>БАЗОВА!X89</f>
        <v>0</v>
      </c>
      <c r="F93" s="51">
        <f>БАЗОВА!U89</f>
        <v>0</v>
      </c>
      <c r="G93" s="51">
        <f>БАЗОВА!AJ89</f>
        <v>0</v>
      </c>
      <c r="H93" s="99" t="e">
        <f t="shared" si="7"/>
        <v>#DIV/0!</v>
      </c>
      <c r="I93" s="51">
        <f>БАЗОВА!AK89</f>
        <v>0</v>
      </c>
      <c r="J93" s="51">
        <f>БАЗОВА!AL89</f>
        <v>0</v>
      </c>
    </row>
    <row r="94" spans="1:10">
      <c r="A94" s="12">
        <f t="shared" si="4"/>
        <v>82</v>
      </c>
      <c r="B94" s="36" t="str">
        <f>БАЗОВА!C90</f>
        <v>метотрексат</v>
      </c>
      <c r="C94" s="44">
        <f>БАЗОВА!Z90</f>
        <v>0</v>
      </c>
      <c r="D94" s="79" t="str">
        <f>БАЗОВА!E90</f>
        <v>апмули, флакони, шприци</v>
      </c>
      <c r="E94" s="45">
        <f>БАЗОВА!X90</f>
        <v>0</v>
      </c>
      <c r="F94" s="51">
        <f>БАЗОВА!U90</f>
        <v>0</v>
      </c>
      <c r="G94" s="51">
        <f>БАЗОВА!AJ90</f>
        <v>0</v>
      </c>
      <c r="H94" s="99" t="e">
        <f t="shared" si="7"/>
        <v>#DIV/0!</v>
      </c>
      <c r="I94" s="51">
        <f>БАЗОВА!AK90</f>
        <v>0</v>
      </c>
      <c r="J94" s="51">
        <f>БАЗОВА!AL90</f>
        <v>0</v>
      </c>
    </row>
    <row r="95" spans="1:10">
      <c r="A95" s="12">
        <f t="shared" si="4"/>
        <v>83</v>
      </c>
      <c r="B95" s="36" t="str">
        <f>БАЗОВА!C91</f>
        <v>вінорельбін</v>
      </c>
      <c r="C95" s="44">
        <f>БАЗОВА!Z91</f>
        <v>0</v>
      </c>
      <c r="D95" s="79" t="str">
        <f>БАЗОВА!E91</f>
        <v>апмули, флакони, шприци</v>
      </c>
      <c r="E95" s="45">
        <f>БАЗОВА!X91</f>
        <v>0</v>
      </c>
      <c r="F95" s="51">
        <f>БАЗОВА!U91</f>
        <v>0</v>
      </c>
      <c r="G95" s="51">
        <f>БАЗОВА!AJ91</f>
        <v>0</v>
      </c>
      <c r="H95" s="99" t="e">
        <f t="shared" si="7"/>
        <v>#DIV/0!</v>
      </c>
      <c r="I95" s="51">
        <f>БАЗОВА!AK91</f>
        <v>0</v>
      </c>
      <c r="J95" s="51">
        <f>БАЗОВА!AL91</f>
        <v>0</v>
      </c>
    </row>
    <row r="96" spans="1:10">
      <c r="A96" s="12">
        <f t="shared" si="4"/>
        <v>84</v>
      </c>
      <c r="B96" s="36" t="str">
        <f>БАЗОВА!C92</f>
        <v>доцетаксел</v>
      </c>
      <c r="C96" s="44">
        <f>БАЗОВА!Z92</f>
        <v>0</v>
      </c>
      <c r="D96" s="79" t="str">
        <f>БАЗОВА!E92</f>
        <v>апмули, флакони, шприци</v>
      </c>
      <c r="E96" s="45">
        <f>БАЗОВА!X92</f>
        <v>0</v>
      </c>
      <c r="F96" s="51">
        <f>БАЗОВА!U92</f>
        <v>0</v>
      </c>
      <c r="G96" s="51">
        <f>БАЗОВА!AJ92</f>
        <v>0</v>
      </c>
      <c r="H96" s="99" t="e">
        <f t="shared" si="7"/>
        <v>#DIV/0!</v>
      </c>
      <c r="I96" s="51">
        <f>БАЗОВА!AK92</f>
        <v>0</v>
      </c>
      <c r="J96" s="51">
        <f>БАЗОВА!AL92</f>
        <v>0</v>
      </c>
    </row>
    <row r="97" spans="1:10">
      <c r="A97" s="12">
        <f t="shared" si="4"/>
        <v>85</v>
      </c>
      <c r="B97" s="36" t="str">
        <f>БАЗОВА!C93</f>
        <v xml:space="preserve">Мітоксантрон ЕБЕВЕ </v>
      </c>
      <c r="C97" s="44">
        <f>БАЗОВА!Z93</f>
        <v>0</v>
      </c>
      <c r="D97" s="79" t="str">
        <f>БАЗОВА!E93</f>
        <v>апмули, флакони, шприци</v>
      </c>
      <c r="E97" s="45">
        <f>БАЗОВА!X93</f>
        <v>0</v>
      </c>
      <c r="F97" s="51">
        <f>БАЗОВА!U93</f>
        <v>0</v>
      </c>
      <c r="G97" s="51">
        <f>БАЗОВА!AJ93</f>
        <v>0</v>
      </c>
      <c r="H97" s="99" t="e">
        <f t="shared" si="7"/>
        <v>#DIV/0!</v>
      </c>
      <c r="I97" s="51">
        <f>БАЗОВА!AK93</f>
        <v>0</v>
      </c>
      <c r="J97" s="51">
        <f>БАЗОВА!AL93</f>
        <v>0</v>
      </c>
    </row>
    <row r="98" spans="1:10">
      <c r="A98" s="12">
        <f t="shared" si="4"/>
        <v>86</v>
      </c>
      <c r="B98" s="36" t="str">
        <f>БАЗОВА!C94</f>
        <v>метотрексат</v>
      </c>
      <c r="C98" s="44">
        <f>БАЗОВА!Z94</f>
        <v>0</v>
      </c>
      <c r="D98" s="79" t="str">
        <f>БАЗОВА!E94</f>
        <v>апмули, флакони, шприци</v>
      </c>
      <c r="E98" s="45">
        <f>БАЗОВА!X94</f>
        <v>0</v>
      </c>
      <c r="F98" s="51">
        <f>БАЗОВА!U94</f>
        <v>0</v>
      </c>
      <c r="G98" s="51">
        <f>БАЗОВА!AJ94</f>
        <v>0</v>
      </c>
      <c r="H98" s="99" t="e">
        <f t="shared" si="7"/>
        <v>#DIV/0!</v>
      </c>
      <c r="I98" s="51">
        <f>БАЗОВА!AK94</f>
        <v>0</v>
      </c>
      <c r="J98" s="51">
        <f>БАЗОВА!AL94</f>
        <v>0</v>
      </c>
    </row>
    <row r="99" spans="1:10">
      <c r="A99" s="12">
        <f t="shared" si="4"/>
        <v>87</v>
      </c>
      <c r="B99" s="36" t="str">
        <f>БАЗОВА!C95</f>
        <v>Цисплатин</v>
      </c>
      <c r="C99" s="44">
        <f>БАЗОВА!Z95</f>
        <v>0</v>
      </c>
      <c r="D99" s="79" t="str">
        <f>БАЗОВА!E95</f>
        <v>апмули, флакони, шприци</v>
      </c>
      <c r="E99" s="45">
        <f>БАЗОВА!X95</f>
        <v>0</v>
      </c>
      <c r="F99" s="51">
        <f>БАЗОВА!U95</f>
        <v>0</v>
      </c>
      <c r="G99" s="51">
        <f>БАЗОВА!AJ95</f>
        <v>0</v>
      </c>
      <c r="H99" s="99" t="e">
        <f t="shared" si="7"/>
        <v>#DIV/0!</v>
      </c>
      <c r="I99" s="51">
        <f>БАЗОВА!AK95</f>
        <v>0</v>
      </c>
      <c r="J99" s="51">
        <f>БАЗОВА!AL95</f>
        <v>0</v>
      </c>
    </row>
    <row r="100" spans="1:10">
      <c r="A100" s="12">
        <f t="shared" si="4"/>
        <v>88</v>
      </c>
      <c r="B100" s="36" t="str">
        <f>БАЗОВА!C96</f>
        <v>Паклітаксел</v>
      </c>
      <c r="C100" s="44">
        <f>БАЗОВА!Z96</f>
        <v>0</v>
      </c>
      <c r="D100" s="79" t="str">
        <f>БАЗОВА!E96</f>
        <v>апмули, флакони, шприци</v>
      </c>
      <c r="E100" s="45">
        <f>БАЗОВА!X96</f>
        <v>0</v>
      </c>
      <c r="F100" s="51">
        <f>БАЗОВА!U96</f>
        <v>0</v>
      </c>
      <c r="G100" s="51">
        <f>БАЗОВА!AJ96</f>
        <v>0</v>
      </c>
      <c r="H100" s="99" t="e">
        <f t="shared" si="7"/>
        <v>#DIV/0!</v>
      </c>
      <c r="I100" s="51">
        <f>БАЗОВА!AK96</f>
        <v>0</v>
      </c>
      <c r="J100" s="51">
        <f>БАЗОВА!AL96</f>
        <v>0</v>
      </c>
    </row>
    <row r="101" spans="1:10">
      <c r="A101" s="12">
        <f t="shared" si="4"/>
        <v>89</v>
      </c>
      <c r="B101" s="36" t="str">
        <f>БАЗОВА!C97</f>
        <v>Карбоплатин</v>
      </c>
      <c r="C101" s="44" t="str">
        <f>БАЗОВА!Z97</f>
        <v>25.01.21№13</v>
      </c>
      <c r="D101" s="79" t="str">
        <f>БАЗОВА!E97</f>
        <v>апмули, флакони, шприци</v>
      </c>
      <c r="E101" s="45" t="str">
        <f>БАЗОВА!X97</f>
        <v>КН5096</v>
      </c>
      <c r="F101" s="51">
        <f>БАЗОВА!U97</f>
        <v>59</v>
      </c>
      <c r="G101" s="51">
        <f>БАЗОВА!AJ97</f>
        <v>200</v>
      </c>
      <c r="H101" s="99">
        <f t="shared" si="7"/>
        <v>210.29</v>
      </c>
      <c r="I101" s="51">
        <f>БАЗОВА!AK97</f>
        <v>42058</v>
      </c>
      <c r="J101" s="51">
        <f>БАЗОВА!AL97</f>
        <v>0</v>
      </c>
    </row>
    <row r="102" spans="1:10">
      <c r="A102" s="12">
        <f t="shared" si="4"/>
        <v>90</v>
      </c>
      <c r="B102" s="36" t="str">
        <f>БАЗОВА!C98</f>
        <v>Епірубіцин ТЕВА</v>
      </c>
      <c r="C102" s="44">
        <f>БАЗОВА!Z98</f>
        <v>0</v>
      </c>
      <c r="D102" s="79" t="str">
        <f>БАЗОВА!E98</f>
        <v>апмули, флакони, шприци</v>
      </c>
      <c r="E102" s="45">
        <f>БАЗОВА!X98</f>
        <v>0</v>
      </c>
      <c r="F102" s="51">
        <f>БАЗОВА!U98</f>
        <v>0</v>
      </c>
      <c r="G102" s="51">
        <f>БАЗОВА!AJ98</f>
        <v>0</v>
      </c>
      <c r="H102" s="99" t="e">
        <f t="shared" si="7"/>
        <v>#DIV/0!</v>
      </c>
      <c r="I102" s="51">
        <f>БАЗОВА!AK98</f>
        <v>0</v>
      </c>
      <c r="J102" s="51">
        <f>БАЗОВА!AL98</f>
        <v>0</v>
      </c>
    </row>
    <row r="103" spans="1:10">
      <c r="A103" s="12">
        <f t="shared" si="4"/>
        <v>91</v>
      </c>
      <c r="B103" s="36" t="str">
        <f>БАЗОВА!C99</f>
        <v>Лаферобіон</v>
      </c>
      <c r="C103" s="44">
        <f>БАЗОВА!Z99</f>
        <v>0</v>
      </c>
      <c r="D103" s="79" t="str">
        <f>БАЗОВА!E99</f>
        <v>апмули, флакони, шприци</v>
      </c>
      <c r="E103" s="45">
        <f>БАЗОВА!X99</f>
        <v>0</v>
      </c>
      <c r="F103" s="51">
        <f>БАЗОВА!U99</f>
        <v>0</v>
      </c>
      <c r="G103" s="51">
        <f>БАЗОВА!AJ99</f>
        <v>0</v>
      </c>
      <c r="H103" s="99" t="e">
        <f t="shared" si="7"/>
        <v>#DIV/0!</v>
      </c>
      <c r="I103" s="51">
        <f>БАЗОВА!AK99</f>
        <v>0</v>
      </c>
      <c r="J103" s="51">
        <f>БАЗОВА!AL99</f>
        <v>0</v>
      </c>
    </row>
    <row r="104" spans="1:10">
      <c r="A104" s="12">
        <f t="shared" si="4"/>
        <v>92</v>
      </c>
      <c r="B104" s="36" t="str">
        <f>БАЗОВА!C100</f>
        <v>Блеоцин-С</v>
      </c>
      <c r="C104" s="44">
        <f>БАЗОВА!Z100</f>
        <v>0</v>
      </c>
      <c r="D104" s="79" t="str">
        <f>БАЗОВА!E100</f>
        <v>апмули, флакони, шприци</v>
      </c>
      <c r="E104" s="45">
        <f>БАЗОВА!X100</f>
        <v>0</v>
      </c>
      <c r="F104" s="51">
        <f>БАЗОВА!U100</f>
        <v>165</v>
      </c>
      <c r="G104" s="51">
        <f>БАЗОВА!AJ100</f>
        <v>354</v>
      </c>
      <c r="H104" s="99">
        <f t="shared" si="7"/>
        <v>1039.17</v>
      </c>
      <c r="I104" s="51">
        <f>БАЗОВА!AK100</f>
        <v>367866.18</v>
      </c>
      <c r="J104" s="51">
        <f>БАЗОВА!AL100</f>
        <v>115</v>
      </c>
    </row>
    <row r="105" spans="1:10">
      <c r="A105" s="12">
        <f t="shared" si="4"/>
        <v>93</v>
      </c>
      <c r="B105" s="36" t="str">
        <f>БАЗОВА!C101</f>
        <v>етопозид</v>
      </c>
      <c r="C105" s="44">
        <f>БАЗОВА!Z101</f>
        <v>0</v>
      </c>
      <c r="D105" s="79" t="str">
        <f>БАЗОВА!E101</f>
        <v>апмули, флакони, шприци</v>
      </c>
      <c r="E105" s="45">
        <f>БАЗОВА!X101</f>
        <v>0</v>
      </c>
      <c r="F105" s="51">
        <f>БАЗОВА!U101</f>
        <v>0</v>
      </c>
      <c r="G105" s="51">
        <f>БАЗОВА!AJ101</f>
        <v>0</v>
      </c>
      <c r="H105" s="99" t="e">
        <f t="shared" si="7"/>
        <v>#DIV/0!</v>
      </c>
      <c r="I105" s="51">
        <f>БАЗОВА!AK101</f>
        <v>0</v>
      </c>
      <c r="J105" s="51">
        <f>БАЗОВА!AL101</f>
        <v>0</v>
      </c>
    </row>
    <row r="106" spans="1:10">
      <c r="A106" s="12">
        <f t="shared" si="4"/>
        <v>94</v>
      </c>
      <c r="B106" s="36" t="str">
        <f>БАЗОВА!C102</f>
        <v>Золадекс</v>
      </c>
      <c r="C106" s="44">
        <f>БАЗОВА!Z102</f>
        <v>0</v>
      </c>
      <c r="D106" s="79" t="str">
        <f>БАЗОВА!E102</f>
        <v>апмули, флакони, шприци</v>
      </c>
      <c r="E106" s="45">
        <f>БАЗОВА!X102</f>
        <v>0</v>
      </c>
      <c r="F106" s="51">
        <f>БАЗОВА!U102</f>
        <v>0</v>
      </c>
      <c r="G106" s="51">
        <f>БАЗОВА!AJ102</f>
        <v>0</v>
      </c>
      <c r="H106" s="99" t="e">
        <f t="shared" si="7"/>
        <v>#DIV/0!</v>
      </c>
      <c r="I106" s="51">
        <f>БАЗОВА!AK102</f>
        <v>0</v>
      </c>
      <c r="J106" s="51">
        <f>БАЗОВА!AL102</f>
        <v>0</v>
      </c>
    </row>
    <row r="107" spans="1:10">
      <c r="A107" s="12">
        <f t="shared" si="4"/>
        <v>95</v>
      </c>
      <c r="B107" s="36" t="str">
        <f>БАЗОВА!C103</f>
        <v>Іриносиндан</v>
      </c>
      <c r="C107" s="44">
        <f>БАЗОВА!Z103</f>
        <v>0</v>
      </c>
      <c r="D107" s="79" t="str">
        <f>БАЗОВА!E103</f>
        <v>апмули, флакони, шприци</v>
      </c>
      <c r="E107" s="45">
        <f>БАЗОВА!X103</f>
        <v>0</v>
      </c>
      <c r="F107" s="51">
        <f>БАЗОВА!U103</f>
        <v>0</v>
      </c>
      <c r="G107" s="51">
        <f>БАЗОВА!AJ103</f>
        <v>0</v>
      </c>
      <c r="H107" s="99" t="e">
        <f t="shared" si="7"/>
        <v>#DIV/0!</v>
      </c>
      <c r="I107" s="51">
        <f>БАЗОВА!AK103</f>
        <v>0</v>
      </c>
      <c r="J107" s="51">
        <f>БАЗОВА!AL103</f>
        <v>0</v>
      </c>
    </row>
    <row r="108" spans="1:10">
      <c r="A108" s="12">
        <f t="shared" si="4"/>
        <v>96</v>
      </c>
      <c r="B108" s="36" t="str">
        <f>БАЗОВА!C104</f>
        <v>Іриносиндан</v>
      </c>
      <c r="C108" s="44">
        <f>БАЗОВА!Z104</f>
        <v>0</v>
      </c>
      <c r="D108" s="79" t="str">
        <f>БАЗОВА!E104</f>
        <v>апмули, флакони, шприци</v>
      </c>
      <c r="E108" s="45">
        <f>БАЗОВА!X104</f>
        <v>0</v>
      </c>
      <c r="F108" s="51">
        <f>БАЗОВА!U104</f>
        <v>0</v>
      </c>
      <c r="G108" s="51">
        <f>БАЗОВА!AJ104</f>
        <v>0</v>
      </c>
      <c r="H108" s="99" t="e">
        <f t="shared" ref="H108:H212" si="8">I108/G108</f>
        <v>#DIV/0!</v>
      </c>
      <c r="I108" s="51">
        <f>БАЗОВА!AK104</f>
        <v>0</v>
      </c>
      <c r="J108" s="51">
        <f>БАЗОВА!AL104</f>
        <v>0</v>
      </c>
    </row>
    <row r="109" spans="1:10">
      <c r="A109" s="12">
        <f t="shared" si="4"/>
        <v>97</v>
      </c>
      <c r="B109" s="36" t="str">
        <f>БАЗОВА!C105</f>
        <v xml:space="preserve">Капецитабін </v>
      </c>
      <c r="C109" s="44">
        <f>БАЗОВА!Z105</f>
        <v>0</v>
      </c>
      <c r="D109" s="79" t="str">
        <f>БАЗОВА!E105</f>
        <v>таблетки, капсули, драже</v>
      </c>
      <c r="E109" s="45">
        <f>БАЗОВА!X105</f>
        <v>0</v>
      </c>
      <c r="F109" s="51">
        <f>БАЗОВА!U105</f>
        <v>0</v>
      </c>
      <c r="G109" s="51">
        <f>БАЗОВА!AJ105</f>
        <v>0</v>
      </c>
      <c r="H109" s="99" t="e">
        <f t="shared" si="8"/>
        <v>#DIV/0!</v>
      </c>
      <c r="I109" s="51">
        <f>БАЗОВА!AK105</f>
        <v>0</v>
      </c>
      <c r="J109" s="51">
        <f>БАЗОВА!AL105</f>
        <v>0</v>
      </c>
    </row>
    <row r="110" spans="1:10">
      <c r="A110" s="12">
        <f t="shared" si="4"/>
        <v>98</v>
      </c>
      <c r="B110" s="36" t="str">
        <f>БАЗОВА!C106</f>
        <v>гемцитабін</v>
      </c>
      <c r="C110" s="44">
        <f>БАЗОВА!Z106</f>
        <v>0</v>
      </c>
      <c r="D110" s="79" t="str">
        <f>БАЗОВА!E106</f>
        <v>апмули, флакони, шприци</v>
      </c>
      <c r="E110" s="45">
        <f>БАЗОВА!X106</f>
        <v>0</v>
      </c>
      <c r="F110" s="51">
        <f>БАЗОВА!U106</f>
        <v>0</v>
      </c>
      <c r="G110" s="51">
        <f>БАЗОВА!AJ106</f>
        <v>0</v>
      </c>
      <c r="H110" s="99" t="e">
        <f t="shared" si="8"/>
        <v>#DIV/0!</v>
      </c>
      <c r="I110" s="51">
        <f>БАЗОВА!AK106</f>
        <v>0</v>
      </c>
      <c r="J110" s="51">
        <f>БАЗОВА!AL106</f>
        <v>0</v>
      </c>
    </row>
    <row r="111" spans="1:10">
      <c r="A111" s="12">
        <f t="shared" si="4"/>
        <v>99</v>
      </c>
      <c r="B111" s="36" t="str">
        <f>БАЗОВА!C107</f>
        <v>доцетаксел</v>
      </c>
      <c r="C111" s="44">
        <f>БАЗОВА!Z107</f>
        <v>0</v>
      </c>
      <c r="D111" s="79" t="str">
        <f>БАЗОВА!E107</f>
        <v>апмули, флакони, шприци</v>
      </c>
      <c r="E111" s="45">
        <f>БАЗОВА!X107</f>
        <v>0</v>
      </c>
      <c r="F111" s="51">
        <f>БАЗОВА!U107</f>
        <v>0</v>
      </c>
      <c r="G111" s="51">
        <f>БАЗОВА!AJ107</f>
        <v>0</v>
      </c>
      <c r="H111" s="99" t="e">
        <f t="shared" si="8"/>
        <v>#DIV/0!</v>
      </c>
      <c r="I111" s="51">
        <f>БАЗОВА!AK107</f>
        <v>0</v>
      </c>
      <c r="J111" s="51">
        <f>БАЗОВА!AL107</f>
        <v>0</v>
      </c>
    </row>
    <row r="112" spans="1:10">
      <c r="A112" s="12">
        <f t="shared" si="4"/>
        <v>100</v>
      </c>
      <c r="B112" s="36" t="str">
        <f>БАЗОВА!C108</f>
        <v>вінкристин</v>
      </c>
      <c r="C112" s="44">
        <f>БАЗОВА!Z108</f>
        <v>0</v>
      </c>
      <c r="D112" s="79" t="str">
        <f>БАЗОВА!E108</f>
        <v>апмули, флакони, шприци</v>
      </c>
      <c r="E112" s="45">
        <f>БАЗОВА!X108</f>
        <v>0</v>
      </c>
      <c r="F112" s="51">
        <f>БАЗОВА!U108</f>
        <v>0</v>
      </c>
      <c r="G112" s="51">
        <f>БАЗОВА!AJ108</f>
        <v>0</v>
      </c>
      <c r="H112" s="99" t="e">
        <f t="shared" si="8"/>
        <v>#DIV/0!</v>
      </c>
      <c r="I112" s="51">
        <f>БАЗОВА!AK108</f>
        <v>0</v>
      </c>
      <c r="J112" s="51">
        <f>БАЗОВА!AL108</f>
        <v>0</v>
      </c>
    </row>
    <row r="113" spans="1:10">
      <c r="A113" s="12">
        <f t="shared" si="4"/>
        <v>101</v>
      </c>
      <c r="B113" s="36" t="str">
        <f>БАЗОВА!C109</f>
        <v>метотрексат</v>
      </c>
      <c r="C113" s="44">
        <f>БАЗОВА!Z109</f>
        <v>0</v>
      </c>
      <c r="D113" s="79" t="str">
        <f>БАЗОВА!E109</f>
        <v>апмули, флакони, шприци</v>
      </c>
      <c r="E113" s="45">
        <f>БАЗОВА!X109</f>
        <v>0</v>
      </c>
      <c r="F113" s="51">
        <f>БАЗОВА!U109</f>
        <v>0</v>
      </c>
      <c r="G113" s="51">
        <f>БАЗОВА!AJ109</f>
        <v>32</v>
      </c>
      <c r="H113" s="99">
        <f t="shared" si="8"/>
        <v>55.41</v>
      </c>
      <c r="I113" s="51">
        <f>БАЗОВА!AK109</f>
        <v>1773.12</v>
      </c>
      <c r="J113" s="51">
        <f>БАЗОВА!AL109</f>
        <v>0</v>
      </c>
    </row>
    <row r="114" spans="1:10">
      <c r="A114" s="12">
        <f t="shared" si="4"/>
        <v>102</v>
      </c>
      <c r="B114" s="36" t="str">
        <f>БАЗОВА!C110</f>
        <v>гемтеро</v>
      </c>
      <c r="C114" s="44">
        <f>БАЗОВА!Z110</f>
        <v>0</v>
      </c>
      <c r="D114" s="79" t="str">
        <f>БАЗОВА!E110</f>
        <v>апмули, флакони, шприци</v>
      </c>
      <c r="E114" s="45">
        <f>БАЗОВА!X110</f>
        <v>0</v>
      </c>
      <c r="F114" s="51">
        <f>БАЗОВА!U110</f>
        <v>0</v>
      </c>
      <c r="G114" s="51">
        <f>БАЗОВА!AJ110</f>
        <v>0</v>
      </c>
      <c r="H114" s="99" t="e">
        <f t="shared" si="8"/>
        <v>#DIV/0!</v>
      </c>
      <c r="I114" s="51">
        <f>БАЗОВА!AK110</f>
        <v>0</v>
      </c>
      <c r="J114" s="51">
        <f>БАЗОВА!AL110</f>
        <v>0</v>
      </c>
    </row>
    <row r="115" spans="1:10">
      <c r="A115" s="12">
        <f t="shared" si="4"/>
        <v>103</v>
      </c>
      <c r="B115" s="36" t="str">
        <f>БАЗОВА!C111</f>
        <v>гемтеро</v>
      </c>
      <c r="C115" s="44">
        <f>БАЗОВА!Z111</f>
        <v>0</v>
      </c>
      <c r="D115" s="79" t="str">
        <f>БАЗОВА!E111</f>
        <v>апмули, флакони, шприци</v>
      </c>
      <c r="E115" s="45">
        <f>БАЗОВА!X111</f>
        <v>0</v>
      </c>
      <c r="F115" s="51">
        <f>БАЗОВА!U111</f>
        <v>0</v>
      </c>
      <c r="G115" s="51">
        <f>БАЗОВА!AJ111</f>
        <v>0</v>
      </c>
      <c r="H115" s="99" t="e">
        <f t="shared" si="8"/>
        <v>#DIV/0!</v>
      </c>
      <c r="I115" s="51">
        <f>БАЗОВА!AK111</f>
        <v>0</v>
      </c>
      <c r="J115" s="51">
        <f>БАЗОВА!AL111</f>
        <v>0</v>
      </c>
    </row>
    <row r="116" spans="1:10">
      <c r="A116" s="12">
        <f t="shared" si="4"/>
        <v>104</v>
      </c>
      <c r="B116" s="36" t="str">
        <f>БАЗОВА!C112</f>
        <v>гемтеро</v>
      </c>
      <c r="C116" s="44">
        <f>БАЗОВА!Z112</f>
        <v>0</v>
      </c>
      <c r="D116" s="79" t="str">
        <f>БАЗОВА!E112</f>
        <v>апмули, флакони, шприци</v>
      </c>
      <c r="E116" s="45">
        <f>БАЗОВА!X112</f>
        <v>0</v>
      </c>
      <c r="F116" s="51">
        <f>БАЗОВА!U112</f>
        <v>0</v>
      </c>
      <c r="G116" s="51">
        <f>БАЗОВА!AJ112</f>
        <v>0</v>
      </c>
      <c r="H116" s="99" t="e">
        <f t="shared" si="8"/>
        <v>#DIV/0!</v>
      </c>
      <c r="I116" s="51">
        <f>БАЗОВА!AK112</f>
        <v>0</v>
      </c>
      <c r="J116" s="51">
        <f>БАЗОВА!AL112</f>
        <v>0</v>
      </c>
    </row>
    <row r="117" spans="1:10">
      <c r="A117" s="12">
        <f t="shared" si="4"/>
        <v>105</v>
      </c>
      <c r="B117" s="36" t="str">
        <f>БАЗОВА!C113</f>
        <v>летровіста</v>
      </c>
      <c r="C117" s="44">
        <f>БАЗОВА!Z113</f>
        <v>0</v>
      </c>
      <c r="D117" s="79" t="str">
        <f>БАЗОВА!E113</f>
        <v>таблетки, капсули, драже</v>
      </c>
      <c r="E117" s="45">
        <f>БАЗОВА!X113</f>
        <v>0</v>
      </c>
      <c r="F117" s="51">
        <f>БАЗОВА!U113</f>
        <v>0</v>
      </c>
      <c r="G117" s="51">
        <f>БАЗОВА!AJ113</f>
        <v>0</v>
      </c>
      <c r="H117" s="99" t="e">
        <f t="shared" si="8"/>
        <v>#DIV/0!</v>
      </c>
      <c r="I117" s="51">
        <f>БАЗОВА!AK113</f>
        <v>0</v>
      </c>
      <c r="J117" s="51">
        <f>БАЗОВА!AL113</f>
        <v>0</v>
      </c>
    </row>
    <row r="118" spans="1:10">
      <c r="A118" s="12">
        <f t="shared" si="4"/>
        <v>106</v>
      </c>
      <c r="B118" s="36" t="str">
        <f>БАЗОВА!C114</f>
        <v>5-фторурацил</v>
      </c>
      <c r="C118" s="44">
        <f>БАЗОВА!Z114</f>
        <v>0</v>
      </c>
      <c r="D118" s="79" t="str">
        <f>БАЗОВА!E114</f>
        <v>апмули, флакони, шприци</v>
      </c>
      <c r="E118" s="45">
        <f>БАЗОВА!X114</f>
        <v>0</v>
      </c>
      <c r="F118" s="51">
        <f>БАЗОВА!U114</f>
        <v>0</v>
      </c>
      <c r="G118" s="51">
        <f>БАЗОВА!AJ114</f>
        <v>0</v>
      </c>
      <c r="H118" s="99" t="e">
        <f t="shared" si="8"/>
        <v>#DIV/0!</v>
      </c>
      <c r="I118" s="51">
        <f>БАЗОВА!AK114</f>
        <v>0</v>
      </c>
      <c r="J118" s="51">
        <f>БАЗОВА!AL114</f>
        <v>0</v>
      </c>
    </row>
    <row r="119" spans="1:10">
      <c r="A119" s="12">
        <f t="shared" si="4"/>
        <v>107</v>
      </c>
      <c r="B119" s="36" t="str">
        <f>БАЗОВА!C115</f>
        <v>5-фторурацил</v>
      </c>
      <c r="C119" s="44">
        <f>БАЗОВА!Z115</f>
        <v>0</v>
      </c>
      <c r="D119" s="79" t="str">
        <f>БАЗОВА!E115</f>
        <v>апмули, флакони, шприци</v>
      </c>
      <c r="E119" s="45">
        <f>БАЗОВА!X115</f>
        <v>0</v>
      </c>
      <c r="F119" s="51">
        <f>БАЗОВА!U115</f>
        <v>0</v>
      </c>
      <c r="G119" s="51">
        <f>БАЗОВА!AJ115</f>
        <v>0</v>
      </c>
      <c r="H119" s="99" t="e">
        <f t="shared" si="8"/>
        <v>#DIV/0!</v>
      </c>
      <c r="I119" s="51">
        <f>БАЗОВА!AK115</f>
        <v>0</v>
      </c>
      <c r="J119" s="51">
        <f>БАЗОВА!AL115</f>
        <v>0</v>
      </c>
    </row>
    <row r="120" spans="1:10">
      <c r="A120" s="12">
        <f t="shared" si="4"/>
        <v>108</v>
      </c>
      <c r="B120" s="36" t="str">
        <f>БАЗОВА!C116</f>
        <v>Іриносиндан</v>
      </c>
      <c r="C120" s="44">
        <f>БАЗОВА!Z116</f>
        <v>0</v>
      </c>
      <c r="D120" s="79" t="str">
        <f>БАЗОВА!E116</f>
        <v>апмули, флакони, шприци</v>
      </c>
      <c r="E120" s="45">
        <f>БАЗОВА!X116</f>
        <v>0</v>
      </c>
      <c r="F120" s="51">
        <f>БАЗОВА!U116</f>
        <v>0</v>
      </c>
      <c r="G120" s="51">
        <f>БАЗОВА!AJ116</f>
        <v>0</v>
      </c>
      <c r="H120" s="99" t="e">
        <f t="shared" si="8"/>
        <v>#DIV/0!</v>
      </c>
      <c r="I120" s="51">
        <f>БАЗОВА!AK116</f>
        <v>0</v>
      </c>
      <c r="J120" s="51">
        <f>БАЗОВА!AL116</f>
        <v>0</v>
      </c>
    </row>
    <row r="121" spans="1:10">
      <c r="A121" s="12">
        <f t="shared" si="4"/>
        <v>109</v>
      </c>
      <c r="B121" s="36" t="str">
        <f>БАЗОВА!C117</f>
        <v>НАВІРЕЛ</v>
      </c>
      <c r="C121" s="44">
        <f>БАЗОВА!Z117</f>
        <v>0</v>
      </c>
      <c r="D121" s="79" t="str">
        <f>БАЗОВА!E117</f>
        <v>апмули, флакони, шприци</v>
      </c>
      <c r="E121" s="45">
        <f>БАЗОВА!X117</f>
        <v>0</v>
      </c>
      <c r="F121" s="51">
        <f>БАЗОВА!U117</f>
        <v>0</v>
      </c>
      <c r="G121" s="51">
        <f>БАЗОВА!AJ117</f>
        <v>0</v>
      </c>
      <c r="H121" s="99" t="e">
        <f t="shared" si="8"/>
        <v>#DIV/0!</v>
      </c>
      <c r="I121" s="51">
        <f>БАЗОВА!AK117</f>
        <v>0</v>
      </c>
      <c r="J121" s="51">
        <f>БАЗОВА!AL117</f>
        <v>0</v>
      </c>
    </row>
    <row r="122" spans="1:10">
      <c r="A122" s="12">
        <f t="shared" si="4"/>
        <v>110</v>
      </c>
      <c r="B122" s="36" t="str">
        <f>БАЗОВА!C118</f>
        <v>ОНТРУЗАНТ</v>
      </c>
      <c r="C122" s="44">
        <f>БАЗОВА!Z118</f>
        <v>0</v>
      </c>
      <c r="D122" s="79" t="str">
        <f>БАЗОВА!E118</f>
        <v>апмули, флакони, шприци</v>
      </c>
      <c r="E122" s="45">
        <f>БАЗОВА!X118</f>
        <v>0</v>
      </c>
      <c r="F122" s="51">
        <f>БАЗОВА!U118</f>
        <v>0</v>
      </c>
      <c r="G122" s="51">
        <f>БАЗОВА!AJ118</f>
        <v>0</v>
      </c>
      <c r="H122" s="99" t="e">
        <f t="shared" si="8"/>
        <v>#DIV/0!</v>
      </c>
      <c r="I122" s="51">
        <f>БАЗОВА!AK118</f>
        <v>0</v>
      </c>
      <c r="J122" s="51">
        <f>БАЗОВА!AL118</f>
        <v>0</v>
      </c>
    </row>
    <row r="123" spans="1:10">
      <c r="A123" s="12">
        <f t="shared" si="4"/>
        <v>111</v>
      </c>
      <c r="B123" s="36" t="str">
        <f>БАЗОВА!C119</f>
        <v>ТРАЗИМЕРА</v>
      </c>
      <c r="C123" s="44" t="str">
        <f>БАЗОВА!Z119</f>
        <v>18.01.21№К-25518</v>
      </c>
      <c r="D123" s="79" t="str">
        <f>БАЗОВА!E119</f>
        <v>апмули, флакони, шприци</v>
      </c>
      <c r="E123" s="45" t="str">
        <f>БАЗОВА!X119</f>
        <v>EJ3323</v>
      </c>
      <c r="F123" s="51">
        <f>БАЗОВА!U119</f>
        <v>55</v>
      </c>
      <c r="G123" s="51">
        <f>БАЗОВА!AJ119</f>
        <v>0</v>
      </c>
      <c r="H123" s="99" t="e">
        <f t="shared" si="8"/>
        <v>#DIV/0!</v>
      </c>
      <c r="I123" s="51">
        <f>БАЗОВА!AK119</f>
        <v>0</v>
      </c>
      <c r="J123" s="51">
        <f>БАЗОВА!AL119</f>
        <v>55</v>
      </c>
    </row>
    <row r="124" spans="1:10">
      <c r="A124" s="12">
        <f t="shared" si="4"/>
        <v>112</v>
      </c>
      <c r="B124" s="36" t="str">
        <f>БАЗОВА!C120</f>
        <v>ОГІРВІ</v>
      </c>
      <c r="C124" s="44">
        <f>БАЗОВА!Z120</f>
        <v>0</v>
      </c>
      <c r="D124" s="79" t="str">
        <f>БАЗОВА!E120</f>
        <v>апмули, флакони, шприци</v>
      </c>
      <c r="E124" s="45">
        <f>БАЗОВА!X120</f>
        <v>0</v>
      </c>
      <c r="F124" s="51">
        <f>БАЗОВА!U120</f>
        <v>74</v>
      </c>
      <c r="G124" s="51">
        <f>БАЗОВА!AJ120</f>
        <v>233</v>
      </c>
      <c r="H124" s="99">
        <f t="shared" si="8"/>
        <v>4514.96</v>
      </c>
      <c r="I124" s="51">
        <f>БАЗОВА!AK120</f>
        <v>1051985.68</v>
      </c>
      <c r="J124" s="51">
        <f>БАЗОВА!AL120</f>
        <v>0</v>
      </c>
    </row>
    <row r="125" spans="1:10">
      <c r="A125" s="12">
        <f t="shared" si="4"/>
        <v>113</v>
      </c>
      <c r="B125" s="36" t="str">
        <f>БАЗОВА!C121</f>
        <v>Золадекс</v>
      </c>
      <c r="C125" s="44">
        <f>БАЗОВА!Z121</f>
        <v>0</v>
      </c>
      <c r="D125" s="79" t="str">
        <f>БАЗОВА!E121</f>
        <v>апмули, флакони, шприци</v>
      </c>
      <c r="E125" s="45">
        <f>БАЗОВА!X121</f>
        <v>0</v>
      </c>
      <c r="F125" s="51">
        <f>БАЗОВА!U121</f>
        <v>0</v>
      </c>
      <c r="G125" s="51">
        <f>БАЗОВА!AJ121</f>
        <v>20</v>
      </c>
      <c r="H125" s="99">
        <f t="shared" si="8"/>
        <v>1889.03</v>
      </c>
      <c r="I125" s="51">
        <f>БАЗОВА!AK121</f>
        <v>37780.6</v>
      </c>
      <c r="J125" s="51">
        <f>БАЗОВА!AL121</f>
        <v>0</v>
      </c>
    </row>
    <row r="126" spans="1:10">
      <c r="A126" s="12">
        <f t="shared" si="4"/>
        <v>114</v>
      </c>
      <c r="B126" s="36" t="str">
        <f>БАЗОВА!C122</f>
        <v>Етопозид</v>
      </c>
      <c r="C126" s="44">
        <f>БАЗОВА!Z122</f>
        <v>0</v>
      </c>
      <c r="D126" s="79" t="str">
        <f>БАЗОВА!E122</f>
        <v>апмули, флакони, шприци</v>
      </c>
      <c r="E126" s="45">
        <f>БАЗОВА!X122</f>
        <v>0</v>
      </c>
      <c r="F126" s="51">
        <f>БАЗОВА!U122</f>
        <v>0</v>
      </c>
      <c r="G126" s="51">
        <f>БАЗОВА!AJ122</f>
        <v>0</v>
      </c>
      <c r="H126" s="99" t="e">
        <f t="shared" si="8"/>
        <v>#DIV/0!</v>
      </c>
      <c r="I126" s="51">
        <f>БАЗОВА!AK122</f>
        <v>0</v>
      </c>
      <c r="J126" s="51">
        <f>БАЗОВА!AL122</f>
        <v>0</v>
      </c>
    </row>
    <row r="127" spans="1:10">
      <c r="A127" s="12">
        <f t="shared" si="4"/>
        <v>115</v>
      </c>
      <c r="B127" s="36" t="str">
        <f>БАЗОВА!C123</f>
        <v>Ендоксан</v>
      </c>
      <c r="C127" s="44">
        <f>БАЗОВА!Z123</f>
        <v>0</v>
      </c>
      <c r="D127" s="79" t="str">
        <f>БАЗОВА!E123</f>
        <v>апмули, флакони, шприци</v>
      </c>
      <c r="E127" s="45">
        <f>БАЗОВА!X123</f>
        <v>0</v>
      </c>
      <c r="F127" s="51">
        <f>БАЗОВА!U123</f>
        <v>932</v>
      </c>
      <c r="G127" s="51">
        <f>БАЗОВА!AJ123</f>
        <v>743</v>
      </c>
      <c r="H127" s="99">
        <f t="shared" si="8"/>
        <v>178.85</v>
      </c>
      <c r="I127" s="51">
        <f>БАЗОВА!AK123</f>
        <v>132885.54999999999</v>
      </c>
      <c r="J127" s="51">
        <f>БАЗОВА!AL123</f>
        <v>729</v>
      </c>
    </row>
    <row r="128" spans="1:10">
      <c r="A128" s="12">
        <f t="shared" si="4"/>
        <v>116</v>
      </c>
      <c r="B128" s="36" t="str">
        <f>БАЗОВА!C124</f>
        <v>гозерелін</v>
      </c>
      <c r="C128" s="44">
        <f>БАЗОВА!Z124</f>
        <v>0</v>
      </c>
      <c r="D128" s="79" t="str">
        <f>БАЗОВА!E124</f>
        <v>апмули, флакони, шприци</v>
      </c>
      <c r="E128" s="45">
        <f>БАЗОВА!X124</f>
        <v>0</v>
      </c>
      <c r="F128" s="51">
        <f>БАЗОВА!U124</f>
        <v>191</v>
      </c>
      <c r="G128" s="51">
        <f>БАЗОВА!AJ124</f>
        <v>388</v>
      </c>
      <c r="H128" s="99">
        <f t="shared" si="8"/>
        <v>1290.29</v>
      </c>
      <c r="I128" s="51">
        <f>БАЗОВА!AK124</f>
        <v>500632.52</v>
      </c>
      <c r="J128" s="51">
        <f>БАЗОВА!AL124</f>
        <v>120</v>
      </c>
    </row>
    <row r="129" spans="1:10">
      <c r="A129" s="12">
        <f t="shared" si="4"/>
        <v>117</v>
      </c>
      <c r="B129" s="36" t="str">
        <f>БАЗОВА!C125</f>
        <v xml:space="preserve">аромазин </v>
      </c>
      <c r="C129" s="44">
        <f>БАЗОВА!Z125</f>
        <v>0</v>
      </c>
      <c r="D129" s="79" t="str">
        <f>БАЗОВА!E125</f>
        <v>таблетки, капсули, драже</v>
      </c>
      <c r="E129" s="45">
        <f>БАЗОВА!X125</f>
        <v>0</v>
      </c>
      <c r="F129" s="51">
        <f>БАЗОВА!U125</f>
        <v>0</v>
      </c>
      <c r="G129" s="51">
        <f>БАЗОВА!AJ125</f>
        <v>0</v>
      </c>
      <c r="H129" s="99" t="e">
        <f t="shared" si="8"/>
        <v>#DIV/0!</v>
      </c>
      <c r="I129" s="51">
        <f>БАЗОВА!AK125</f>
        <v>0</v>
      </c>
      <c r="J129" s="51">
        <f>БАЗОВА!AL125</f>
        <v>0</v>
      </c>
    </row>
    <row r="130" spans="1:10">
      <c r="A130" s="12">
        <f t="shared" si="4"/>
        <v>118</v>
      </c>
      <c r="B130" s="36" t="str">
        <f>БАЗОВА!C126</f>
        <v>ОГІВРІ</v>
      </c>
      <c r="C130" s="44">
        <f>БАЗОВА!Z126</f>
        <v>0</v>
      </c>
      <c r="D130" s="79" t="str">
        <f>БАЗОВА!E126</f>
        <v>апмули, флакони, шприци</v>
      </c>
      <c r="E130" s="45">
        <f>БАЗОВА!X126</f>
        <v>0</v>
      </c>
      <c r="F130" s="51">
        <f>БАЗОВА!U126</f>
        <v>0</v>
      </c>
      <c r="G130" s="51">
        <f>БАЗОВА!AJ126</f>
        <v>0</v>
      </c>
      <c r="H130" s="99" t="e">
        <f t="shared" si="8"/>
        <v>#DIV/0!</v>
      </c>
      <c r="I130" s="51">
        <f>БАЗОВА!AK126</f>
        <v>0</v>
      </c>
      <c r="J130" s="51">
        <f>БАЗОВА!AL126</f>
        <v>0</v>
      </c>
    </row>
    <row r="131" spans="1:10">
      <c r="A131" s="12">
        <f t="shared" si="4"/>
        <v>119</v>
      </c>
      <c r="B131" s="36" t="str">
        <f>БАЗОВА!C127</f>
        <v>ТРАЗИМЕРА</v>
      </c>
      <c r="C131" s="44">
        <f>БАЗОВА!Z127</f>
        <v>0</v>
      </c>
      <c r="D131" s="79" t="str">
        <f>БАЗОВА!E127</f>
        <v>апмули, флакони, шприци</v>
      </c>
      <c r="E131" s="45">
        <f>БАЗОВА!X127</f>
        <v>0</v>
      </c>
      <c r="F131" s="51">
        <f>БАЗОВА!U127</f>
        <v>0</v>
      </c>
      <c r="G131" s="51">
        <f>БАЗОВА!AJ127</f>
        <v>85</v>
      </c>
      <c r="H131" s="99">
        <f t="shared" si="8"/>
        <v>4017.44</v>
      </c>
      <c r="I131" s="51">
        <f>БАЗОВА!AK127</f>
        <v>341482.4</v>
      </c>
      <c r="J131" s="51">
        <f>БАЗОВА!AL127</f>
        <v>0</v>
      </c>
    </row>
    <row r="132" spans="1:10">
      <c r="A132" s="12">
        <f t="shared" si="4"/>
        <v>120</v>
      </c>
      <c r="B132" s="36" t="str">
        <f>БАЗОВА!C128</f>
        <v>Ендоксан</v>
      </c>
      <c r="C132" s="44">
        <f>БАЗОВА!Z128</f>
        <v>0</v>
      </c>
      <c r="D132" s="79" t="str">
        <f>БАЗОВА!E128</f>
        <v>апмули, флакони, шприци</v>
      </c>
      <c r="E132" s="45">
        <f>БАЗОВА!X128</f>
        <v>0</v>
      </c>
      <c r="F132" s="51">
        <f>БАЗОВА!U128</f>
        <v>450</v>
      </c>
      <c r="G132" s="51">
        <f>БАЗОВА!AJ128</f>
        <v>0</v>
      </c>
      <c r="H132" s="99" t="e">
        <f t="shared" si="8"/>
        <v>#DIV/0!</v>
      </c>
      <c r="I132" s="51">
        <f>БАЗОВА!AK128</f>
        <v>0</v>
      </c>
      <c r="J132" s="51">
        <f>БАЗОВА!AL128</f>
        <v>450</v>
      </c>
    </row>
    <row r="133" spans="1:10">
      <c r="A133" s="12">
        <f t="shared" si="4"/>
        <v>121</v>
      </c>
      <c r="B133" s="36" t="str">
        <f>БАЗОВА!C129</f>
        <v>Холоксан</v>
      </c>
      <c r="C133" s="44">
        <f>БАЗОВА!Z129</f>
        <v>0</v>
      </c>
      <c r="D133" s="79" t="str">
        <f>БАЗОВА!E129</f>
        <v>апмули, флакони, шприци</v>
      </c>
      <c r="E133" s="45">
        <f>БАЗОВА!X129</f>
        <v>0</v>
      </c>
      <c r="F133" s="51">
        <f>БАЗОВА!U129</f>
        <v>0</v>
      </c>
      <c r="G133" s="51">
        <f>БАЗОВА!AJ129</f>
        <v>0</v>
      </c>
      <c r="H133" s="99" t="e">
        <f t="shared" si="8"/>
        <v>#DIV/0!</v>
      </c>
      <c r="I133" s="51">
        <f>БАЗОВА!AK129</f>
        <v>0</v>
      </c>
      <c r="J133" s="51">
        <f>БАЗОВА!AL129</f>
        <v>0</v>
      </c>
    </row>
    <row r="134" spans="1:10">
      <c r="A134" s="12">
        <f t="shared" si="4"/>
        <v>122</v>
      </c>
      <c r="B134" s="36" t="str">
        <f>БАЗОВА!C130</f>
        <v>гозерелін</v>
      </c>
      <c r="C134" s="44">
        <f>БАЗОВА!Z130</f>
        <v>0</v>
      </c>
      <c r="D134" s="79" t="str">
        <f>БАЗОВА!E130</f>
        <v>апмули, флакони, шприци</v>
      </c>
      <c r="E134" s="45">
        <f>БАЗОВА!X130</f>
        <v>0</v>
      </c>
      <c r="F134" s="51">
        <f>БАЗОВА!U130</f>
        <v>881</v>
      </c>
      <c r="G134" s="51">
        <f>БАЗОВА!AJ130</f>
        <v>0</v>
      </c>
      <c r="H134" s="99" t="e">
        <f t="shared" si="8"/>
        <v>#DIV/0!</v>
      </c>
      <c r="I134" s="51">
        <f>БАЗОВА!AK130</f>
        <v>0</v>
      </c>
      <c r="J134" s="51">
        <f>БАЗОВА!AL130</f>
        <v>881</v>
      </c>
    </row>
    <row r="135" spans="1:10">
      <c r="A135" s="12">
        <f t="shared" ref="A135:A212" si="9">A134+1</f>
        <v>123</v>
      </c>
      <c r="B135" s="36" t="str">
        <f>БАЗОВА!C131</f>
        <v>тамоксифен</v>
      </c>
      <c r="C135" s="44">
        <f>БАЗОВА!Z131</f>
        <v>0</v>
      </c>
      <c r="D135" s="79" t="str">
        <f>БАЗОВА!E131</f>
        <v>таблетки, капсули, драже</v>
      </c>
      <c r="E135" s="45">
        <f>БАЗОВА!X131</f>
        <v>0</v>
      </c>
      <c r="F135" s="51">
        <f>БАЗОВА!U131</f>
        <v>0</v>
      </c>
      <c r="G135" s="51">
        <f>БАЗОВА!AJ131</f>
        <v>0</v>
      </c>
      <c r="H135" s="99" t="e">
        <f t="shared" si="8"/>
        <v>#DIV/0!</v>
      </c>
      <c r="I135" s="51">
        <f>БАЗОВА!AK131</f>
        <v>0</v>
      </c>
      <c r="J135" s="51">
        <f>БАЗОВА!AL131</f>
        <v>0</v>
      </c>
    </row>
    <row r="136" spans="1:10">
      <c r="A136" s="12">
        <f t="shared" si="9"/>
        <v>124</v>
      </c>
      <c r="B136" s="36" t="str">
        <f>БАЗОВА!C132</f>
        <v>епісіндан</v>
      </c>
      <c r="C136" s="44">
        <f>БАЗОВА!Z132</f>
        <v>0</v>
      </c>
      <c r="D136" s="79" t="str">
        <f>БАЗОВА!E132</f>
        <v>апмули, флакони, шприци</v>
      </c>
      <c r="E136" s="45">
        <f>БАЗОВА!X132</f>
        <v>0</v>
      </c>
      <c r="F136" s="51">
        <f>БАЗОВА!U132</f>
        <v>0</v>
      </c>
      <c r="G136" s="51">
        <f>БАЗОВА!AJ132</f>
        <v>0</v>
      </c>
      <c r="H136" s="99" t="e">
        <f t="shared" si="8"/>
        <v>#DIV/0!</v>
      </c>
      <c r="I136" s="51">
        <f>БАЗОВА!AK132</f>
        <v>0</v>
      </c>
      <c r="J136" s="51">
        <f>БАЗОВА!AL132</f>
        <v>0</v>
      </c>
    </row>
    <row r="137" spans="1:10">
      <c r="A137" s="12">
        <f t="shared" si="9"/>
        <v>125</v>
      </c>
      <c r="B137" s="36" t="str">
        <f>БАЗОВА!C133</f>
        <v>Фарестон</v>
      </c>
      <c r="C137" s="44">
        <f>БАЗОВА!Z133</f>
        <v>0</v>
      </c>
      <c r="D137" s="79" t="str">
        <f>БАЗОВА!E133</f>
        <v>таблетки, капсули, драже</v>
      </c>
      <c r="E137" s="45">
        <f>БАЗОВА!X133</f>
        <v>0</v>
      </c>
      <c r="F137" s="51">
        <f>БАЗОВА!U133</f>
        <v>0</v>
      </c>
      <c r="G137" s="51">
        <f>БАЗОВА!AJ133</f>
        <v>0</v>
      </c>
      <c r="H137" s="99" t="e">
        <f t="shared" si="8"/>
        <v>#DIV/0!</v>
      </c>
      <c r="I137" s="51">
        <f>БАЗОВА!AK133</f>
        <v>0</v>
      </c>
      <c r="J137" s="51">
        <f>БАЗОВА!AL133</f>
        <v>0</v>
      </c>
    </row>
    <row r="138" spans="1:10">
      <c r="A138" s="12">
        <f t="shared" si="9"/>
        <v>126</v>
      </c>
      <c r="B138" s="36" t="str">
        <f>БАЗОВА!C134</f>
        <v>Аромазин</v>
      </c>
      <c r="C138" s="44">
        <f>БАЗОВА!Z134</f>
        <v>0</v>
      </c>
      <c r="D138" s="79" t="str">
        <f>БАЗОВА!E134</f>
        <v>таблетки, капсули, драже</v>
      </c>
      <c r="E138" s="45">
        <f>БАЗОВА!X134</f>
        <v>0</v>
      </c>
      <c r="F138" s="51">
        <f>БАЗОВА!U134</f>
        <v>14490</v>
      </c>
      <c r="G138" s="51">
        <f>БАЗОВА!AJ134</f>
        <v>27000</v>
      </c>
      <c r="H138" s="99">
        <f t="shared" si="8"/>
        <v>5.08</v>
      </c>
      <c r="I138" s="51">
        <f>БАЗОВА!AK134</f>
        <v>137160</v>
      </c>
      <c r="J138" s="51">
        <f>БАЗОВА!AL134</f>
        <v>4980</v>
      </c>
    </row>
    <row r="139" spans="1:10">
      <c r="A139" s="12">
        <f t="shared" si="9"/>
        <v>127</v>
      </c>
      <c r="B139" s="36" t="str">
        <f>БАЗОВА!C135</f>
        <v>5-фторурацил</v>
      </c>
      <c r="C139" s="44">
        <f>БАЗОВА!Z135</f>
        <v>0</v>
      </c>
      <c r="D139" s="79" t="str">
        <f>БАЗОВА!E135</f>
        <v>апмули, флакони, шприци</v>
      </c>
      <c r="E139" s="45">
        <f>БАЗОВА!X135</f>
        <v>0</v>
      </c>
      <c r="F139" s="51">
        <f>БАЗОВА!U135</f>
        <v>0</v>
      </c>
      <c r="G139" s="51">
        <f>БАЗОВА!AJ135</f>
        <v>0</v>
      </c>
      <c r="H139" s="99" t="e">
        <f t="shared" si="8"/>
        <v>#DIV/0!</v>
      </c>
      <c r="I139" s="51">
        <f>БАЗОВА!AK135</f>
        <v>0</v>
      </c>
      <c r="J139" s="51">
        <f>БАЗОВА!AL135</f>
        <v>0</v>
      </c>
    </row>
    <row r="140" spans="1:10">
      <c r="A140" s="12">
        <f t="shared" si="9"/>
        <v>128</v>
      </c>
      <c r="B140" s="36" t="str">
        <f>БАЗОВА!C136</f>
        <v>етопозид</v>
      </c>
      <c r="C140" s="44">
        <f>БАЗОВА!Z136</f>
        <v>0</v>
      </c>
      <c r="D140" s="79" t="str">
        <f>БАЗОВА!E136</f>
        <v>апмули, флакони, шприци</v>
      </c>
      <c r="E140" s="45">
        <f>БАЗОВА!X136</f>
        <v>0</v>
      </c>
      <c r="F140" s="51">
        <f>БАЗОВА!U136</f>
        <v>0</v>
      </c>
      <c r="G140" s="51">
        <f>БАЗОВА!AJ136</f>
        <v>47</v>
      </c>
      <c r="H140" s="99">
        <f t="shared" si="8"/>
        <v>77.3</v>
      </c>
      <c r="I140" s="51">
        <f>БАЗОВА!AK136</f>
        <v>3633.1</v>
      </c>
      <c r="J140" s="51">
        <f>БАЗОВА!AL136</f>
        <v>0</v>
      </c>
    </row>
    <row r="141" spans="1:10">
      <c r="A141" s="12">
        <f t="shared" si="9"/>
        <v>129</v>
      </c>
      <c r="B141" s="36" t="str">
        <f>БАЗОВА!C137</f>
        <v>Кальцію фолінат</v>
      </c>
      <c r="C141" s="44">
        <f>БАЗОВА!Z137</f>
        <v>0</v>
      </c>
      <c r="D141" s="79" t="str">
        <f>БАЗОВА!E137</f>
        <v>апмули, флакони, шприци</v>
      </c>
      <c r="E141" s="45">
        <f>БАЗОВА!X137</f>
        <v>0</v>
      </c>
      <c r="F141" s="51">
        <f>БАЗОВА!U137</f>
        <v>2329</v>
      </c>
      <c r="G141" s="51">
        <f>БАЗОВА!AJ137</f>
        <v>462</v>
      </c>
      <c r="H141" s="99">
        <f t="shared" si="8"/>
        <v>93.79</v>
      </c>
      <c r="I141" s="51">
        <f>БАЗОВА!AK137</f>
        <v>43330.98</v>
      </c>
      <c r="J141" s="51">
        <f>БАЗОВА!AL137</f>
        <v>1867</v>
      </c>
    </row>
    <row r="142" spans="1:10">
      <c r="A142" s="12">
        <f t="shared" si="9"/>
        <v>130</v>
      </c>
      <c r="B142" s="36" t="str">
        <f>БАЗОВА!C138</f>
        <v>Диферелін</v>
      </c>
      <c r="C142" s="44">
        <f>БАЗОВА!Z138</f>
        <v>0</v>
      </c>
      <c r="D142" s="79" t="str">
        <f>БАЗОВА!E138</f>
        <v>апмули, флакони, шприци</v>
      </c>
      <c r="E142" s="45">
        <f>БАЗОВА!X138</f>
        <v>0</v>
      </c>
      <c r="F142" s="51">
        <f>БАЗОВА!U138</f>
        <v>344</v>
      </c>
      <c r="G142" s="51">
        <f>БАЗОВА!AJ138</f>
        <v>0</v>
      </c>
      <c r="H142" s="99" t="e">
        <f t="shared" si="8"/>
        <v>#DIV/0!</v>
      </c>
      <c r="I142" s="51">
        <f>БАЗОВА!AK138</f>
        <v>0</v>
      </c>
      <c r="J142" s="51">
        <f>БАЗОВА!AL138</f>
        <v>344</v>
      </c>
    </row>
    <row r="143" spans="1:10">
      <c r="A143" s="12">
        <f t="shared" si="9"/>
        <v>131</v>
      </c>
      <c r="B143" s="36" t="str">
        <f>БАЗОВА!C139</f>
        <v>Уромітексан</v>
      </c>
      <c r="C143" s="44">
        <f>БАЗОВА!Z139</f>
        <v>0</v>
      </c>
      <c r="D143" s="79" t="str">
        <f>БАЗОВА!E139</f>
        <v>апмули, флакони, шприци</v>
      </c>
      <c r="E143" s="45">
        <f>БАЗОВА!X139</f>
        <v>0</v>
      </c>
      <c r="F143" s="51">
        <f>БАЗОВА!U139</f>
        <v>0</v>
      </c>
      <c r="G143" s="51">
        <f>БАЗОВА!AJ139</f>
        <v>0</v>
      </c>
      <c r="H143" s="99" t="e">
        <f t="shared" si="8"/>
        <v>#DIV/0!</v>
      </c>
      <c r="I143" s="51">
        <f>БАЗОВА!AK139</f>
        <v>0</v>
      </c>
      <c r="J143" s="51">
        <f>БАЗОВА!AL139</f>
        <v>0</v>
      </c>
    </row>
    <row r="144" spans="1:10">
      <c r="A144" s="12">
        <f t="shared" si="9"/>
        <v>132</v>
      </c>
      <c r="B144" s="36" t="str">
        <f>БАЗОВА!C140</f>
        <v>гемтеро</v>
      </c>
      <c r="C144" s="44">
        <f>БАЗОВА!Z140</f>
        <v>0</v>
      </c>
      <c r="D144" s="79" t="str">
        <f>БАЗОВА!E140</f>
        <v>апмули, флакони, шприци</v>
      </c>
      <c r="E144" s="45">
        <f>БАЗОВА!X140</f>
        <v>0</v>
      </c>
      <c r="F144" s="51">
        <f>БАЗОВА!U140</f>
        <v>0</v>
      </c>
      <c r="G144" s="51">
        <f>БАЗОВА!AJ140</f>
        <v>180</v>
      </c>
      <c r="H144" s="99">
        <f t="shared" si="8"/>
        <v>249.36</v>
      </c>
      <c r="I144" s="51">
        <f>БАЗОВА!AK140</f>
        <v>44884.800000000003</v>
      </c>
      <c r="J144" s="51">
        <f>БАЗОВА!AL140</f>
        <v>0</v>
      </c>
    </row>
    <row r="145" spans="1:10">
      <c r="A145" s="12">
        <f t="shared" si="9"/>
        <v>133</v>
      </c>
      <c r="B145" s="36" t="str">
        <f>БАЗОВА!C141</f>
        <v>доцетаксел</v>
      </c>
      <c r="C145" s="44">
        <f>БАЗОВА!Z141</f>
        <v>0</v>
      </c>
      <c r="D145" s="79" t="str">
        <f>БАЗОВА!E141</f>
        <v>апмули, флакони, шприци</v>
      </c>
      <c r="E145" s="45">
        <f>БАЗОВА!X141</f>
        <v>0</v>
      </c>
      <c r="F145" s="51">
        <f>БАЗОВА!U141</f>
        <v>620</v>
      </c>
      <c r="G145" s="51">
        <f>БАЗОВА!AJ141</f>
        <v>489</v>
      </c>
      <c r="H145" s="99">
        <f t="shared" si="8"/>
        <v>393.98999999999995</v>
      </c>
      <c r="I145" s="51">
        <f>БАЗОВА!AK141</f>
        <v>192661.11</v>
      </c>
      <c r="J145" s="51">
        <f>БАЗОВА!AL141</f>
        <v>411</v>
      </c>
    </row>
    <row r="146" spans="1:10">
      <c r="A146" s="12">
        <f t="shared" si="9"/>
        <v>134</v>
      </c>
      <c r="B146" s="36" t="str">
        <f>БАЗОВА!C142</f>
        <v xml:space="preserve">Капецитабін </v>
      </c>
      <c r="C146" s="44">
        <f>БАЗОВА!Z142</f>
        <v>0</v>
      </c>
      <c r="D146" s="79" t="str">
        <f>БАЗОВА!E142</f>
        <v>таблетки, капсули, драже</v>
      </c>
      <c r="E146" s="45">
        <f>БАЗОВА!X142</f>
        <v>0</v>
      </c>
      <c r="F146" s="51">
        <f>БАЗОВА!U142</f>
        <v>72</v>
      </c>
      <c r="G146" s="51">
        <f>БАЗОВА!AJ142</f>
        <v>298</v>
      </c>
      <c r="H146" s="99">
        <f t="shared" si="8"/>
        <v>936.78</v>
      </c>
      <c r="I146" s="51">
        <f>БАЗОВА!AK142</f>
        <v>279160.44</v>
      </c>
      <c r="J146" s="51">
        <f>БАЗОВА!AL142</f>
        <v>0</v>
      </c>
    </row>
    <row r="147" spans="1:10">
      <c r="A147" s="12">
        <f t="shared" si="9"/>
        <v>135</v>
      </c>
      <c r="B147" s="36" t="str">
        <f>БАЗОВА!C143</f>
        <v xml:space="preserve">Капецитабін </v>
      </c>
      <c r="C147" s="44">
        <f>БАЗОВА!Z143</f>
        <v>0</v>
      </c>
      <c r="D147" s="79" t="str">
        <f>БАЗОВА!E143</f>
        <v>таблетки, капсули, драже</v>
      </c>
      <c r="E147" s="45">
        <f>БАЗОВА!X143</f>
        <v>0</v>
      </c>
      <c r="F147" s="51">
        <f>БАЗОВА!U143</f>
        <v>0</v>
      </c>
      <c r="G147" s="51">
        <f>БАЗОВА!AJ143</f>
        <v>0</v>
      </c>
      <c r="H147" s="99" t="e">
        <f t="shared" si="8"/>
        <v>#DIV/0!</v>
      </c>
      <c r="I147" s="51">
        <f>БАЗОВА!AK143</f>
        <v>0</v>
      </c>
      <c r="J147" s="51">
        <f>БАЗОВА!AL143</f>
        <v>0</v>
      </c>
    </row>
    <row r="148" spans="1:10">
      <c r="A148" s="12">
        <f t="shared" si="9"/>
        <v>136</v>
      </c>
      <c r="B148" s="36" t="str">
        <f>БАЗОВА!C144</f>
        <v>золадекс</v>
      </c>
      <c r="C148" s="44">
        <f>БАЗОВА!Z144</f>
        <v>0</v>
      </c>
      <c r="D148" s="79" t="str">
        <f>БАЗОВА!E144</f>
        <v>апмули, флакони, шприци</v>
      </c>
      <c r="E148" s="45">
        <f>БАЗОВА!X144</f>
        <v>0</v>
      </c>
      <c r="F148" s="51">
        <f>БАЗОВА!U144</f>
        <v>0</v>
      </c>
      <c r="G148" s="51">
        <f>БАЗОВА!AJ144</f>
        <v>0</v>
      </c>
      <c r="H148" s="99" t="e">
        <f t="shared" si="8"/>
        <v>#DIV/0!</v>
      </c>
      <c r="I148" s="51">
        <f>БАЗОВА!AK144</f>
        <v>0</v>
      </c>
      <c r="J148" s="51">
        <f>БАЗОВА!AL144</f>
        <v>0</v>
      </c>
    </row>
    <row r="149" spans="1:10">
      <c r="A149" s="12">
        <f t="shared" si="9"/>
        <v>137</v>
      </c>
      <c r="B149" s="36" t="str">
        <f>БАЗОВА!C145</f>
        <v>лейковорин</v>
      </c>
      <c r="C149" s="44" t="str">
        <f>БАЗОВА!Z145</f>
        <v>04.01.21№К-25167</v>
      </c>
      <c r="D149" s="79" t="str">
        <f>БАЗОВА!E145</f>
        <v>апмули, флакони, шприци</v>
      </c>
      <c r="E149" s="45" t="str">
        <f>БАЗОВА!X145</f>
        <v>20Н07КВ</v>
      </c>
      <c r="F149" s="51">
        <f>БАЗОВА!U145</f>
        <v>2007</v>
      </c>
      <c r="G149" s="51">
        <f>БАЗОВА!AJ145</f>
        <v>200</v>
      </c>
      <c r="H149" s="99">
        <f t="shared" si="8"/>
        <v>66.5</v>
      </c>
      <c r="I149" s="51">
        <f>БАЗОВА!AK145</f>
        <v>13300</v>
      </c>
      <c r="J149" s="51">
        <f>БАЗОВА!AL145</f>
        <v>1807</v>
      </c>
    </row>
    <row r="150" spans="1:10">
      <c r="A150" s="12">
        <f t="shared" si="9"/>
        <v>138</v>
      </c>
      <c r="B150" s="36" t="str">
        <f>БАЗОВА!C146</f>
        <v>епісіндан</v>
      </c>
      <c r="C150" s="44">
        <f>БАЗОВА!Z146</f>
        <v>0</v>
      </c>
      <c r="D150" s="79" t="str">
        <f>БАЗОВА!E146</f>
        <v>апмули, флакони, шприци</v>
      </c>
      <c r="E150" s="45">
        <f>БАЗОВА!X146</f>
        <v>0</v>
      </c>
      <c r="F150" s="51">
        <f>БАЗОВА!U146</f>
        <v>0</v>
      </c>
      <c r="G150" s="51">
        <f>БАЗОВА!AJ146</f>
        <v>0</v>
      </c>
      <c r="H150" s="99" t="e">
        <f t="shared" si="8"/>
        <v>#DIV/0!</v>
      </c>
      <c r="I150" s="51">
        <f>БАЗОВА!AK146</f>
        <v>0</v>
      </c>
      <c r="J150" s="51">
        <f>БАЗОВА!AL146</f>
        <v>0</v>
      </c>
    </row>
    <row r="151" spans="1:10">
      <c r="A151" s="12">
        <f t="shared" si="9"/>
        <v>139</v>
      </c>
      <c r="B151" s="36" t="str">
        <f>БАЗОВА!C147</f>
        <v>Ендоксан</v>
      </c>
      <c r="C151" s="44">
        <f>БАЗОВА!Z147</f>
        <v>0</v>
      </c>
      <c r="D151" s="79" t="str">
        <f>БАЗОВА!E147</f>
        <v>таблетки, капсули, драже</v>
      </c>
      <c r="E151" s="45">
        <f>БАЗОВА!X147</f>
        <v>0</v>
      </c>
      <c r="F151" s="51">
        <f>БАЗОВА!U147</f>
        <v>0</v>
      </c>
      <c r="G151" s="51">
        <f>БАЗОВА!AJ147</f>
        <v>0</v>
      </c>
      <c r="H151" s="99" t="e">
        <f t="shared" si="8"/>
        <v>#DIV/0!</v>
      </c>
      <c r="I151" s="51">
        <f>БАЗОВА!AK147</f>
        <v>0</v>
      </c>
      <c r="J151" s="51">
        <f>БАЗОВА!AL147</f>
        <v>0</v>
      </c>
    </row>
    <row r="152" spans="1:10">
      <c r="A152" s="12">
        <f t="shared" si="9"/>
        <v>140</v>
      </c>
      <c r="B152" s="36" t="str">
        <f>БАЗОВА!C148</f>
        <v>метотрексат</v>
      </c>
      <c r="C152" s="44">
        <f>БАЗОВА!Z148</f>
        <v>0</v>
      </c>
      <c r="D152" s="79" t="str">
        <f>БАЗОВА!E148</f>
        <v>апмули, флакони, шприци</v>
      </c>
      <c r="E152" s="45">
        <f>БАЗОВА!X148</f>
        <v>0</v>
      </c>
      <c r="F152" s="51">
        <f>БАЗОВА!U148</f>
        <v>0</v>
      </c>
      <c r="G152" s="51">
        <f>БАЗОВА!AJ148</f>
        <v>0</v>
      </c>
      <c r="H152" s="99" t="e">
        <f t="shared" si="8"/>
        <v>#DIV/0!</v>
      </c>
      <c r="I152" s="51">
        <f>БАЗОВА!AK148</f>
        <v>0</v>
      </c>
      <c r="J152" s="51">
        <f>БАЗОВА!AL148</f>
        <v>0</v>
      </c>
    </row>
    <row r="153" spans="1:10">
      <c r="A153" s="12">
        <f t="shared" si="9"/>
        <v>141</v>
      </c>
      <c r="B153" s="36" t="str">
        <f>БАЗОВА!C149</f>
        <v>Холоксан</v>
      </c>
      <c r="C153" s="44">
        <f>БАЗОВА!Z149</f>
        <v>0</v>
      </c>
      <c r="D153" s="79" t="str">
        <f>БАЗОВА!E149</f>
        <v>апмули, флакони, шприци</v>
      </c>
      <c r="E153" s="45">
        <f>БАЗОВА!X149</f>
        <v>0</v>
      </c>
      <c r="F153" s="51">
        <f>БАЗОВА!U149</f>
        <v>0</v>
      </c>
      <c r="G153" s="51">
        <f>БАЗОВА!AJ149</f>
        <v>0</v>
      </c>
      <c r="H153" s="99" t="e">
        <f t="shared" si="8"/>
        <v>#DIV/0!</v>
      </c>
      <c r="I153" s="51">
        <f>БАЗОВА!AK149</f>
        <v>0</v>
      </c>
      <c r="J153" s="51">
        <f>БАЗОВА!AL149</f>
        <v>0</v>
      </c>
    </row>
    <row r="154" spans="1:10">
      <c r="A154" s="12">
        <f t="shared" si="9"/>
        <v>142</v>
      </c>
      <c r="B154" s="36" t="str">
        <f>БАЗОВА!C150</f>
        <v>Уромітексан</v>
      </c>
      <c r="C154" s="44">
        <f>БАЗОВА!Z150</f>
        <v>0</v>
      </c>
      <c r="D154" s="79" t="str">
        <f>БАЗОВА!E150</f>
        <v>апмули, флакони, шприци</v>
      </c>
      <c r="E154" s="45">
        <f>БАЗОВА!X150</f>
        <v>0</v>
      </c>
      <c r="F154" s="51">
        <f>БАЗОВА!U150</f>
        <v>0</v>
      </c>
      <c r="G154" s="51">
        <f>БАЗОВА!AJ150</f>
        <v>0</v>
      </c>
      <c r="H154" s="99" t="e">
        <f t="shared" si="8"/>
        <v>#DIV/0!</v>
      </c>
      <c r="I154" s="51">
        <f>БАЗОВА!AK150</f>
        <v>0</v>
      </c>
      <c r="J154" s="51">
        <f>БАЗОВА!AL150</f>
        <v>0</v>
      </c>
    </row>
    <row r="155" spans="1:10">
      <c r="A155" s="12">
        <f t="shared" si="9"/>
        <v>143</v>
      </c>
      <c r="B155" s="36" t="str">
        <f>БАЗОВА!C151</f>
        <v>паклітеро</v>
      </c>
      <c r="C155" s="44">
        <f>БАЗОВА!Z151</f>
        <v>0</v>
      </c>
      <c r="D155" s="79" t="str">
        <f>БАЗОВА!E151</f>
        <v>апмули, флакони, шприци</v>
      </c>
      <c r="E155" s="45">
        <f>БАЗОВА!X151</f>
        <v>0</v>
      </c>
      <c r="F155" s="51">
        <f>БАЗОВА!U151</f>
        <v>0</v>
      </c>
      <c r="G155" s="51">
        <f>БАЗОВА!AJ151</f>
        <v>0</v>
      </c>
      <c r="H155" s="99" t="e">
        <f t="shared" si="8"/>
        <v>#DIV/0!</v>
      </c>
      <c r="I155" s="51">
        <f>БАЗОВА!AK151</f>
        <v>0</v>
      </c>
      <c r="J155" s="51">
        <f>БАЗОВА!AL151</f>
        <v>0</v>
      </c>
    </row>
    <row r="156" spans="1:10">
      <c r="A156" s="12">
        <f t="shared" si="9"/>
        <v>144</v>
      </c>
      <c r="B156" s="36" t="str">
        <f>БАЗОВА!C152</f>
        <v>зарсіо</v>
      </c>
      <c r="C156" s="44" t="e">
        <f>БАЗОВА!#REF!</f>
        <v>#REF!</v>
      </c>
      <c r="D156" s="79" t="str">
        <f>БАЗОВА!E152</f>
        <v>апмули, флакони, шприци</v>
      </c>
      <c r="E156" s="45" t="e">
        <f>БАЗОВА!#REF!</f>
        <v>#REF!</v>
      </c>
      <c r="F156" s="51">
        <f>БАЗОВА!U152</f>
        <v>1500</v>
      </c>
      <c r="G156" s="51">
        <f>БАЗОВА!AJ152</f>
        <v>100</v>
      </c>
      <c r="H156" s="99">
        <f t="shared" si="8"/>
        <v>227.47</v>
      </c>
      <c r="I156" s="51">
        <f>БАЗОВА!AK152</f>
        <v>22747</v>
      </c>
      <c r="J156" s="51">
        <f>БАЗОВА!AL152</f>
        <v>1400</v>
      </c>
    </row>
    <row r="157" spans="1:10">
      <c r="A157" s="12">
        <f t="shared" si="9"/>
        <v>145</v>
      </c>
      <c r="B157" s="36" t="str">
        <f>БАЗОВА!C153</f>
        <v>епісіндан</v>
      </c>
      <c r="C157" s="44">
        <f>БАЗОВА!Z153</f>
        <v>0</v>
      </c>
      <c r="D157" s="79" t="str">
        <f>БАЗОВА!E153</f>
        <v>апмули, флакони, шприци</v>
      </c>
      <c r="E157" s="45">
        <f>БАЗОВА!X153</f>
        <v>0</v>
      </c>
      <c r="F157" s="51">
        <f>БАЗОВА!U153</f>
        <v>0</v>
      </c>
      <c r="G157" s="51">
        <f>БАЗОВА!AJ153</f>
        <v>76</v>
      </c>
      <c r="H157" s="99">
        <f t="shared" si="8"/>
        <v>249.36</v>
      </c>
      <c r="I157" s="51">
        <f>БАЗОВА!AK153</f>
        <v>18951.36</v>
      </c>
      <c r="J157" s="51">
        <f>БАЗОВА!AL153</f>
        <v>0</v>
      </c>
    </row>
    <row r="158" spans="1:10">
      <c r="A158" s="12">
        <f t="shared" si="9"/>
        <v>146</v>
      </c>
      <c r="B158" s="36" t="str">
        <f>БАЗОВА!C154</f>
        <v>гозерелін</v>
      </c>
      <c r="C158" s="44">
        <f>БАЗОВА!Z154</f>
        <v>0</v>
      </c>
      <c r="D158" s="79" t="str">
        <f>БАЗОВА!E154</f>
        <v>апмули, флакони, шприци</v>
      </c>
      <c r="E158" s="45">
        <f>БАЗОВА!X154</f>
        <v>0</v>
      </c>
      <c r="F158" s="51">
        <f>БАЗОВА!U154</f>
        <v>752</v>
      </c>
      <c r="G158" s="51">
        <f>БАЗОВА!AJ154</f>
        <v>0</v>
      </c>
      <c r="H158" s="99" t="e">
        <f t="shared" si="8"/>
        <v>#DIV/0!</v>
      </c>
      <c r="I158" s="51">
        <f>БАЗОВА!AK154</f>
        <v>0</v>
      </c>
      <c r="J158" s="51">
        <f>БАЗОВА!AL154</f>
        <v>752</v>
      </c>
    </row>
    <row r="159" spans="1:10">
      <c r="A159" s="12">
        <f t="shared" si="9"/>
        <v>147</v>
      </c>
      <c r="B159" s="36" t="str">
        <f>БАЗОВА!C155</f>
        <v>ГЕМТЕРО</v>
      </c>
      <c r="C159" s="44">
        <f>БАЗОВА!Z155</f>
        <v>0</v>
      </c>
      <c r="D159" s="79" t="str">
        <f>БАЗОВА!E155</f>
        <v>апмули, флакони, шприци</v>
      </c>
      <c r="E159" s="45">
        <f>БАЗОВА!X155</f>
        <v>0</v>
      </c>
      <c r="F159" s="51">
        <f>БАЗОВА!U155</f>
        <v>186</v>
      </c>
      <c r="G159" s="51">
        <f>БАЗОВА!AJ155</f>
        <v>256</v>
      </c>
      <c r="H159" s="99">
        <f t="shared" si="8"/>
        <v>249.36</v>
      </c>
      <c r="I159" s="51">
        <f>БАЗОВА!AK155</f>
        <v>63836.160000000003</v>
      </c>
      <c r="J159" s="51">
        <f>БАЗОВА!AL155</f>
        <v>116</v>
      </c>
    </row>
    <row r="160" spans="1:10">
      <c r="A160" s="12">
        <f t="shared" si="9"/>
        <v>148</v>
      </c>
      <c r="B160" s="36" t="str">
        <f>БАЗОВА!C156</f>
        <v>ГЕМТЕРО</v>
      </c>
      <c r="C160" s="44">
        <f>БАЗОВА!Z156</f>
        <v>0</v>
      </c>
      <c r="D160" s="79" t="str">
        <f>БАЗОВА!E156</f>
        <v>апмули, флакони, шприци</v>
      </c>
      <c r="E160" s="45">
        <f>БАЗОВА!X156</f>
        <v>0</v>
      </c>
      <c r="F160" s="51">
        <f>БАЗОВА!U156</f>
        <v>235</v>
      </c>
      <c r="G160" s="51">
        <f>БАЗОВА!AJ156</f>
        <v>0</v>
      </c>
      <c r="H160" s="99" t="e">
        <f t="shared" si="8"/>
        <v>#DIV/0!</v>
      </c>
      <c r="I160" s="51">
        <f>БАЗОВА!AK156</f>
        <v>0</v>
      </c>
      <c r="J160" s="51">
        <f>БАЗОВА!AL156</f>
        <v>235</v>
      </c>
    </row>
    <row r="161" spans="1:10">
      <c r="A161" s="12">
        <f t="shared" si="9"/>
        <v>149</v>
      </c>
      <c r="B161" s="36" t="str">
        <f>БАЗОВА!C157</f>
        <v>ПАКЛІТЕРО</v>
      </c>
      <c r="C161" s="44">
        <f>БАЗОВА!Z157</f>
        <v>0</v>
      </c>
      <c r="D161" s="79" t="str">
        <f>БАЗОВА!E157</f>
        <v>апмули, флакони, шприци</v>
      </c>
      <c r="E161" s="45">
        <f>БАЗОВА!X157</f>
        <v>0</v>
      </c>
      <c r="F161" s="51">
        <f>БАЗОВА!U157</f>
        <v>0</v>
      </c>
      <c r="G161" s="51">
        <f>БАЗОВА!AJ157</f>
        <v>0</v>
      </c>
      <c r="H161" s="99" t="e">
        <f t="shared" si="8"/>
        <v>#DIV/0!</v>
      </c>
      <c r="I161" s="51">
        <f>БАЗОВА!AK157</f>
        <v>0</v>
      </c>
      <c r="J161" s="51">
        <f>БАЗОВА!AL157</f>
        <v>0</v>
      </c>
    </row>
    <row r="162" spans="1:10">
      <c r="A162" s="12">
        <f t="shared" si="9"/>
        <v>150</v>
      </c>
      <c r="B162" s="36" t="str">
        <f>БАЗОВА!C158</f>
        <v>ХОЛОКСАН</v>
      </c>
      <c r="C162" s="44">
        <f>БАЗОВА!Z158</f>
        <v>0</v>
      </c>
      <c r="D162" s="79" t="str">
        <f>БАЗОВА!E158</f>
        <v>апмули, флакони, шприци</v>
      </c>
      <c r="E162" s="45">
        <f>БАЗОВА!X158</f>
        <v>0</v>
      </c>
      <c r="F162" s="51">
        <f>БАЗОВА!U158</f>
        <v>0</v>
      </c>
      <c r="G162" s="51">
        <f>БАЗОВА!AJ158</f>
        <v>0</v>
      </c>
      <c r="H162" s="99" t="e">
        <f t="shared" si="8"/>
        <v>#DIV/0!</v>
      </c>
      <c r="I162" s="51">
        <f>БАЗОВА!AK158</f>
        <v>0</v>
      </c>
      <c r="J162" s="51">
        <f>БАЗОВА!AL158</f>
        <v>0</v>
      </c>
    </row>
    <row r="163" spans="1:10">
      <c r="A163" s="12">
        <f t="shared" si="9"/>
        <v>151</v>
      </c>
      <c r="B163" s="36" t="str">
        <f>БАЗОВА!C159</f>
        <v>Паклітаксел -МБ</v>
      </c>
      <c r="C163" s="44">
        <f>БАЗОВА!Z159</f>
        <v>0</v>
      </c>
      <c r="D163" s="79" t="str">
        <f>БАЗОВА!E159</f>
        <v>апмули, флакони, шприци</v>
      </c>
      <c r="E163" s="45">
        <f>БАЗОВА!X159</f>
        <v>0</v>
      </c>
      <c r="F163" s="51">
        <f>БАЗОВА!U159</f>
        <v>0</v>
      </c>
      <c r="G163" s="51">
        <f>БАЗОВА!AJ159</f>
        <v>11</v>
      </c>
      <c r="H163" s="99">
        <f t="shared" si="8"/>
        <v>240.30999999999997</v>
      </c>
      <c r="I163" s="51">
        <f>БАЗОВА!AK159</f>
        <v>2643.41</v>
      </c>
      <c r="J163" s="51">
        <f>БАЗОВА!AL159</f>
        <v>0</v>
      </c>
    </row>
    <row r="164" spans="1:10">
      <c r="A164" s="12">
        <f t="shared" si="9"/>
        <v>152</v>
      </c>
      <c r="B164" s="36" t="str">
        <f>БАЗОВА!C160</f>
        <v>Паклітаксел -МБ</v>
      </c>
      <c r="C164" s="44">
        <f>БАЗОВА!Z160</f>
        <v>0</v>
      </c>
      <c r="D164" s="79" t="str">
        <f>БАЗОВА!E160</f>
        <v>апмули, флакони, шприци</v>
      </c>
      <c r="E164" s="45">
        <f>БАЗОВА!X160</f>
        <v>0</v>
      </c>
      <c r="F164" s="51">
        <f>БАЗОВА!U160</f>
        <v>0</v>
      </c>
      <c r="G164" s="51">
        <f>БАЗОВА!AJ160</f>
        <v>495</v>
      </c>
      <c r="H164" s="99">
        <f t="shared" si="8"/>
        <v>240.31</v>
      </c>
      <c r="I164" s="51">
        <f>БАЗОВА!AK160</f>
        <v>118953.45</v>
      </c>
      <c r="J164" s="51">
        <f>БАЗОВА!AL160</f>
        <v>0</v>
      </c>
    </row>
    <row r="165" spans="1:10">
      <c r="A165" s="12">
        <f t="shared" si="9"/>
        <v>153</v>
      </c>
      <c r="B165" s="36" t="str">
        <f>БАЗОВА!C161</f>
        <v>ГЕМТЕРО</v>
      </c>
      <c r="C165" s="44">
        <f>БАЗОВА!Z161</f>
        <v>0</v>
      </c>
      <c r="D165" s="79" t="str">
        <f>БАЗОВА!E161</f>
        <v>апмули, флакони, шприци</v>
      </c>
      <c r="E165" s="45">
        <f>БАЗОВА!X161</f>
        <v>0</v>
      </c>
      <c r="F165" s="51">
        <f>БАЗОВА!U161</f>
        <v>0</v>
      </c>
      <c r="G165" s="51">
        <f>БАЗОВА!AJ161</f>
        <v>0</v>
      </c>
      <c r="H165" s="99" t="e">
        <f t="shared" si="8"/>
        <v>#DIV/0!</v>
      </c>
      <c r="I165" s="51">
        <f>БАЗОВА!AK161</f>
        <v>0</v>
      </c>
      <c r="J165" s="51">
        <f>БАЗОВА!AL161</f>
        <v>0</v>
      </c>
    </row>
    <row r="166" spans="1:10">
      <c r="A166" s="12">
        <f t="shared" si="9"/>
        <v>154</v>
      </c>
      <c r="B166" s="36" t="str">
        <f>БАЗОВА!C162</f>
        <v>Паклітаксел</v>
      </c>
      <c r="C166" s="44">
        <f>БАЗОВА!Z162</f>
        <v>0</v>
      </c>
      <c r="D166" s="79" t="str">
        <f>БАЗОВА!E162</f>
        <v>апмули, флакони, шприци</v>
      </c>
      <c r="E166" s="45">
        <f>БАЗОВА!X162</f>
        <v>0</v>
      </c>
      <c r="F166" s="51">
        <f>БАЗОВА!U162</f>
        <v>0</v>
      </c>
      <c r="G166" s="51">
        <f>БАЗОВА!AJ162</f>
        <v>374</v>
      </c>
      <c r="H166" s="99">
        <f t="shared" si="8"/>
        <v>220.26999999999998</v>
      </c>
      <c r="I166" s="51">
        <f>БАЗОВА!AK162</f>
        <v>82380.98</v>
      </c>
      <c r="J166" s="51">
        <f>БАЗОВА!AL162</f>
        <v>0</v>
      </c>
    </row>
    <row r="167" spans="1:10">
      <c r="A167" s="12">
        <f t="shared" si="9"/>
        <v>155</v>
      </c>
      <c r="B167" s="36" t="str">
        <f>БАЗОВА!C163</f>
        <v>НАВІРЕЛ</v>
      </c>
      <c r="C167" s="44">
        <f>БАЗОВА!Z163</f>
        <v>0</v>
      </c>
      <c r="D167" s="79" t="str">
        <f>БАЗОВА!E163</f>
        <v>апмули, флакони, шприци</v>
      </c>
      <c r="E167" s="45">
        <f>БАЗОВА!X163</f>
        <v>0</v>
      </c>
      <c r="F167" s="51">
        <f>БАЗОВА!U163</f>
        <v>25</v>
      </c>
      <c r="G167" s="51">
        <f>БАЗОВА!AJ163</f>
        <v>0</v>
      </c>
      <c r="H167" s="99" t="e">
        <f t="shared" si="8"/>
        <v>#DIV/0!</v>
      </c>
      <c r="I167" s="51">
        <f>БАЗОВА!AK163</f>
        <v>0</v>
      </c>
      <c r="J167" s="51">
        <f>БАЗОВА!AL163</f>
        <v>25</v>
      </c>
    </row>
    <row r="168" spans="1:10">
      <c r="A168" s="12">
        <f t="shared" si="9"/>
        <v>156</v>
      </c>
      <c r="B168" s="36" t="str">
        <f>БАЗОВА!C164</f>
        <v>Аромазин</v>
      </c>
      <c r="C168" s="44">
        <f>БАЗОВА!Z164</f>
        <v>0</v>
      </c>
      <c r="D168" s="79" t="str">
        <f>БАЗОВА!E164</f>
        <v>таблетки, капсули, драже</v>
      </c>
      <c r="E168" s="45">
        <f>БАЗОВА!X164</f>
        <v>0</v>
      </c>
      <c r="F168" s="51">
        <f>БАЗОВА!U164</f>
        <v>0</v>
      </c>
      <c r="G168" s="51">
        <f>БАЗОВА!AJ164</f>
        <v>4920</v>
      </c>
      <c r="H168" s="99">
        <f t="shared" si="8"/>
        <v>5.08</v>
      </c>
      <c r="I168" s="51">
        <f>БАЗОВА!AK164</f>
        <v>24993.599999999999</v>
      </c>
      <c r="J168" s="51">
        <f>БАЗОВА!AL164</f>
        <v>0</v>
      </c>
    </row>
    <row r="169" spans="1:10">
      <c r="A169" s="12">
        <f t="shared" si="9"/>
        <v>157</v>
      </c>
      <c r="B169" s="36" t="str">
        <f>БАЗОВА!C165</f>
        <v xml:space="preserve">Бікалутамід </v>
      </c>
      <c r="C169" s="44">
        <f>БАЗОВА!Z165</f>
        <v>0</v>
      </c>
      <c r="D169" s="79" t="str">
        <f>БАЗОВА!E165</f>
        <v>таблетки, капсули, драже</v>
      </c>
      <c r="E169" s="45">
        <f>БАЗОВА!X165</f>
        <v>0</v>
      </c>
      <c r="F169" s="51">
        <f>БАЗОВА!U165</f>
        <v>0</v>
      </c>
      <c r="G169" s="51">
        <f>БАЗОВА!AJ165</f>
        <v>0</v>
      </c>
      <c r="H169" s="99" t="e">
        <f t="shared" si="8"/>
        <v>#DIV/0!</v>
      </c>
      <c r="I169" s="51">
        <f>БАЗОВА!AK165</f>
        <v>0</v>
      </c>
      <c r="J169" s="51">
        <f>БАЗОВА!AL165</f>
        <v>0</v>
      </c>
    </row>
    <row r="170" spans="1:10">
      <c r="A170" s="12">
        <f t="shared" si="9"/>
        <v>158</v>
      </c>
      <c r="B170" s="36" t="str">
        <f>БАЗОВА!C166</f>
        <v>гозерелін</v>
      </c>
      <c r="C170" s="44">
        <f>БАЗОВА!Z166</f>
        <v>0</v>
      </c>
      <c r="D170" s="79" t="str">
        <f>БАЗОВА!E166</f>
        <v>апмули, флакони, шприци</v>
      </c>
      <c r="E170" s="45">
        <f>БАЗОВА!X166</f>
        <v>0</v>
      </c>
      <c r="F170" s="51">
        <f>БАЗОВА!U166</f>
        <v>0</v>
      </c>
      <c r="G170" s="51">
        <f>БАЗОВА!AJ166</f>
        <v>34</v>
      </c>
      <c r="H170" s="99">
        <f t="shared" si="8"/>
        <v>1290.29</v>
      </c>
      <c r="I170" s="51">
        <f>БАЗОВА!AK166</f>
        <v>43869.86</v>
      </c>
      <c r="J170" s="51">
        <f>БАЗОВА!AL166</f>
        <v>0</v>
      </c>
    </row>
    <row r="171" spans="1:10">
      <c r="A171" s="12">
        <f t="shared" si="9"/>
        <v>159</v>
      </c>
      <c r="B171" s="36" t="str">
        <f>БАЗОВА!C167</f>
        <v>етопозид</v>
      </c>
      <c r="C171" s="44">
        <f>БАЗОВА!Z167</f>
        <v>0</v>
      </c>
      <c r="D171" s="79" t="str">
        <f>БАЗОВА!E167</f>
        <v>апмули, флакони, шприци</v>
      </c>
      <c r="E171" s="45">
        <f>БАЗОВА!X167</f>
        <v>0</v>
      </c>
      <c r="F171" s="51">
        <f>БАЗОВА!U167</f>
        <v>273</v>
      </c>
      <c r="G171" s="51">
        <f>БАЗОВА!AJ167</f>
        <v>409</v>
      </c>
      <c r="H171" s="99">
        <f t="shared" si="8"/>
        <v>77.3</v>
      </c>
      <c r="I171" s="51">
        <f>БАЗОВА!AK167</f>
        <v>31615.7</v>
      </c>
      <c r="J171" s="51">
        <f>БАЗОВА!AL167</f>
        <v>173</v>
      </c>
    </row>
    <row r="172" spans="1:10">
      <c r="A172" s="12">
        <f t="shared" si="9"/>
        <v>160</v>
      </c>
      <c r="B172" s="36" t="str">
        <f>БАЗОВА!C168</f>
        <v>5-фторурацил</v>
      </c>
      <c r="C172" s="44">
        <f>БАЗОВА!Z168</f>
        <v>0</v>
      </c>
      <c r="D172" s="79" t="str">
        <f>БАЗОВА!E168</f>
        <v>апмули, флакони, шприци</v>
      </c>
      <c r="E172" s="45">
        <f>БАЗОВА!X168</f>
        <v>0</v>
      </c>
      <c r="F172" s="51">
        <f>БАЗОВА!U168</f>
        <v>0</v>
      </c>
      <c r="G172" s="51">
        <f>БАЗОВА!AJ168</f>
        <v>1719</v>
      </c>
      <c r="H172" s="99">
        <f t="shared" si="8"/>
        <v>37.130000000000003</v>
      </c>
      <c r="I172" s="51">
        <f>БАЗОВА!AK168</f>
        <v>63826.47</v>
      </c>
      <c r="J172" s="51">
        <f>БАЗОВА!AL168</f>
        <v>0</v>
      </c>
    </row>
    <row r="173" spans="1:10">
      <c r="A173" s="12">
        <f t="shared" si="9"/>
        <v>161</v>
      </c>
      <c r="B173" s="36" t="str">
        <f>БАЗОВА!C169</f>
        <v>доцетаксел</v>
      </c>
      <c r="C173" s="44">
        <f>БАЗОВА!Z169</f>
        <v>0</v>
      </c>
      <c r="D173" s="79" t="str">
        <f>БАЗОВА!E169</f>
        <v>апмули, флакони, шприци</v>
      </c>
      <c r="E173" s="45">
        <f>БАЗОВА!X169</f>
        <v>0</v>
      </c>
      <c r="F173" s="51">
        <f>БАЗОВА!U169</f>
        <v>377</v>
      </c>
      <c r="G173" s="51">
        <f>БАЗОВА!AJ169</f>
        <v>0</v>
      </c>
      <c r="H173" s="99" t="e">
        <f t="shared" si="8"/>
        <v>#DIV/0!</v>
      </c>
      <c r="I173" s="51">
        <f>БАЗОВА!AK169</f>
        <v>0</v>
      </c>
      <c r="J173" s="51">
        <f>БАЗОВА!AL169</f>
        <v>377</v>
      </c>
    </row>
    <row r="174" spans="1:10">
      <c r="A174" s="12">
        <f t="shared" si="9"/>
        <v>162</v>
      </c>
      <c r="B174" s="36" t="str">
        <f>БАЗОВА!C170</f>
        <v>ІРИТЕРО</v>
      </c>
      <c r="C174" s="44">
        <f>БАЗОВА!Z170</f>
        <v>0</v>
      </c>
      <c r="D174" s="79" t="str">
        <f>БАЗОВА!E170</f>
        <v>апмули, флакони, шприци</v>
      </c>
      <c r="E174" s="45">
        <f>БАЗОВА!X170</f>
        <v>0</v>
      </c>
      <c r="F174" s="51">
        <f>БАЗОВА!U170</f>
        <v>0</v>
      </c>
      <c r="G174" s="51">
        <f>БАЗОВА!AJ170</f>
        <v>0</v>
      </c>
      <c r="H174" s="99" t="e">
        <f t="shared" si="8"/>
        <v>#DIV/0!</v>
      </c>
      <c r="I174" s="51">
        <f>БАЗОВА!AK170</f>
        <v>0</v>
      </c>
      <c r="J174" s="51">
        <f>БАЗОВА!AL170</f>
        <v>0</v>
      </c>
    </row>
    <row r="175" spans="1:10">
      <c r="A175" s="12">
        <f t="shared" si="9"/>
        <v>163</v>
      </c>
      <c r="B175" s="36" t="str">
        <f>БАЗОВА!C171</f>
        <v>паклітаксел</v>
      </c>
      <c r="C175" s="44">
        <f>БАЗОВА!Z171</f>
        <v>0</v>
      </c>
      <c r="D175" s="79" t="str">
        <f>БАЗОВА!E171</f>
        <v>апмули, флакони, шприци</v>
      </c>
      <c r="E175" s="45">
        <f>БАЗОВА!X171</f>
        <v>0</v>
      </c>
      <c r="F175" s="51">
        <f>БАЗОВА!U171</f>
        <v>1425</v>
      </c>
      <c r="G175" s="51">
        <f>БАЗОВА!AJ171</f>
        <v>630</v>
      </c>
      <c r="H175" s="99">
        <f t="shared" si="8"/>
        <v>240.30999999999997</v>
      </c>
      <c r="I175" s="51">
        <f>БАЗОВА!AK171</f>
        <v>151395.29999999999</v>
      </c>
      <c r="J175" s="51">
        <f>БАЗОВА!AL171</f>
        <v>1020</v>
      </c>
    </row>
    <row r="176" spans="1:10">
      <c r="A176" s="12">
        <f t="shared" si="9"/>
        <v>164</v>
      </c>
      <c r="B176" s="36" t="str">
        <f>БАЗОВА!C172</f>
        <v>паклітаксел</v>
      </c>
      <c r="C176" s="44">
        <f>БАЗОВА!Z172</f>
        <v>0</v>
      </c>
      <c r="D176" s="79" t="str">
        <f>БАЗОВА!E172</f>
        <v>апмули, флакони, шприци</v>
      </c>
      <c r="E176" s="45">
        <f>БАЗОВА!X172</f>
        <v>0</v>
      </c>
      <c r="F176" s="51">
        <f>БАЗОВА!U172</f>
        <v>3090</v>
      </c>
      <c r="G176" s="51">
        <f>БАЗОВА!AJ172</f>
        <v>0</v>
      </c>
      <c r="H176" s="99" t="e">
        <f t="shared" si="8"/>
        <v>#DIV/0!</v>
      </c>
      <c r="I176" s="51">
        <f>БАЗОВА!AK172</f>
        <v>0</v>
      </c>
      <c r="J176" s="51">
        <f>БАЗОВА!AL172</f>
        <v>3090</v>
      </c>
    </row>
    <row r="177" spans="1:10">
      <c r="A177" s="12">
        <f t="shared" si="9"/>
        <v>165</v>
      </c>
      <c r="B177" s="36" t="str">
        <f>БАЗОВА!C173</f>
        <v>ОНТРУЗАНТ</v>
      </c>
      <c r="C177" s="44">
        <f>БАЗОВА!Z173</f>
        <v>0</v>
      </c>
      <c r="D177" s="79" t="str">
        <f>БАЗОВА!E173</f>
        <v>апмули, флакони, шприци</v>
      </c>
      <c r="E177" s="45">
        <f>БАЗОВА!X173</f>
        <v>0</v>
      </c>
      <c r="F177" s="51">
        <f>БАЗОВА!U173</f>
        <v>0</v>
      </c>
      <c r="G177" s="51">
        <f>БАЗОВА!AJ173</f>
        <v>0</v>
      </c>
      <c r="H177" s="99" t="e">
        <f t="shared" si="8"/>
        <v>#DIV/0!</v>
      </c>
      <c r="I177" s="51">
        <f>БАЗОВА!AK173</f>
        <v>0</v>
      </c>
      <c r="J177" s="51">
        <f>БАЗОВА!AL173</f>
        <v>0</v>
      </c>
    </row>
    <row r="178" spans="1:10">
      <c r="A178" s="12">
        <f t="shared" si="9"/>
        <v>166</v>
      </c>
      <c r="B178" s="36" t="str">
        <f>БАЗОВА!C174</f>
        <v>ОНТРУЗАНТ</v>
      </c>
      <c r="C178" s="44">
        <f>БАЗОВА!Z174</f>
        <v>0</v>
      </c>
      <c r="D178" s="79" t="str">
        <f>БАЗОВА!E174</f>
        <v>апмули, флакони, шприци</v>
      </c>
      <c r="E178" s="45">
        <f>БАЗОВА!X174</f>
        <v>0</v>
      </c>
      <c r="F178" s="51">
        <f>БАЗОВА!U174</f>
        <v>0</v>
      </c>
      <c r="G178" s="51">
        <f>БАЗОВА!AJ174</f>
        <v>0</v>
      </c>
      <c r="H178" s="99" t="e">
        <f t="shared" si="8"/>
        <v>#DIV/0!</v>
      </c>
      <c r="I178" s="51">
        <f>БАЗОВА!AK174</f>
        <v>0</v>
      </c>
      <c r="J178" s="51">
        <f>БАЗОВА!AL174</f>
        <v>0</v>
      </c>
    </row>
    <row r="179" spans="1:10">
      <c r="A179" s="12">
        <f t="shared" si="9"/>
        <v>167</v>
      </c>
      <c r="B179" s="36" t="str">
        <f>БАЗОВА!C175</f>
        <v>топотекан</v>
      </c>
      <c r="C179" s="44">
        <f>БАЗОВА!Z175</f>
        <v>0</v>
      </c>
      <c r="D179" s="79" t="str">
        <f>БАЗОВА!E175</f>
        <v>апмули, флакони, шприци</v>
      </c>
      <c r="E179" s="45">
        <f>БАЗОВА!X175</f>
        <v>0</v>
      </c>
      <c r="F179" s="51">
        <f>БАЗОВА!U175</f>
        <v>19</v>
      </c>
      <c r="G179" s="51">
        <f>БАЗОВА!AJ175</f>
        <v>25</v>
      </c>
      <c r="H179" s="99">
        <f t="shared" si="8"/>
        <v>1572.96</v>
      </c>
      <c r="I179" s="51">
        <f>БАЗОВА!AK175</f>
        <v>39324</v>
      </c>
      <c r="J179" s="51">
        <f>БАЗОВА!AL175</f>
        <v>13</v>
      </c>
    </row>
    <row r="180" spans="1:10">
      <c r="A180" s="12">
        <f t="shared" si="9"/>
        <v>168</v>
      </c>
      <c r="B180" s="36" t="str">
        <f>БАЗОВА!C176</f>
        <v>ІРИНОВІСТА</v>
      </c>
      <c r="C180" s="44">
        <f>БАЗОВА!Z176</f>
        <v>0</v>
      </c>
      <c r="D180" s="79" t="str">
        <f>БАЗОВА!E176</f>
        <v>апмули, флакони, шприци</v>
      </c>
      <c r="E180" s="45">
        <f>БАЗОВА!X176</f>
        <v>0</v>
      </c>
      <c r="F180" s="51">
        <f>БАЗОВА!U176</f>
        <v>0</v>
      </c>
      <c r="G180" s="51">
        <f>БАЗОВА!AJ176</f>
        <v>0</v>
      </c>
      <c r="H180" s="99" t="e">
        <f t="shared" si="8"/>
        <v>#DIV/0!</v>
      </c>
      <c r="I180" s="51">
        <f>БАЗОВА!AK176</f>
        <v>0</v>
      </c>
      <c r="J180" s="51">
        <f>БАЗОВА!AL176</f>
        <v>0</v>
      </c>
    </row>
    <row r="181" spans="1:10">
      <c r="A181" s="12">
        <f t="shared" si="9"/>
        <v>169</v>
      </c>
      <c r="B181" s="36" t="str">
        <f>БАЗОВА!C177</f>
        <v>Карбоплатин</v>
      </c>
      <c r="C181" s="44">
        <f>БАЗОВА!Z177</f>
        <v>0</v>
      </c>
      <c r="D181" s="79" t="str">
        <f>БАЗОВА!E177</f>
        <v>апмули, флакони, шприци</v>
      </c>
      <c r="E181" s="45">
        <f>БАЗОВА!X177</f>
        <v>0</v>
      </c>
      <c r="F181" s="51">
        <f>БАЗОВА!U177</f>
        <v>0</v>
      </c>
      <c r="G181" s="51">
        <f>БАЗОВА!AJ177</f>
        <v>0</v>
      </c>
      <c r="H181" s="99" t="e">
        <f t="shared" si="8"/>
        <v>#DIV/0!</v>
      </c>
      <c r="I181" s="51">
        <f>БАЗОВА!AK177</f>
        <v>0</v>
      </c>
      <c r="J181" s="51">
        <f>БАЗОВА!AL177</f>
        <v>0</v>
      </c>
    </row>
    <row r="182" spans="1:10">
      <c r="A182" s="12">
        <f t="shared" si="9"/>
        <v>170</v>
      </c>
      <c r="B182" s="36" t="str">
        <f>БАЗОВА!C178</f>
        <v>Карбоплатин</v>
      </c>
      <c r="C182" s="44">
        <f>БАЗОВА!Z178</f>
        <v>0</v>
      </c>
      <c r="D182" s="79" t="str">
        <f>БАЗОВА!E178</f>
        <v>апмули, флакони, шприци</v>
      </c>
      <c r="E182" s="45">
        <f>БАЗОВА!X178</f>
        <v>0</v>
      </c>
      <c r="F182" s="51">
        <f>БАЗОВА!U178</f>
        <v>0</v>
      </c>
      <c r="G182" s="51">
        <f>БАЗОВА!AJ178</f>
        <v>0</v>
      </c>
      <c r="H182" s="99" t="e">
        <f t="shared" si="8"/>
        <v>#DIV/0!</v>
      </c>
      <c r="I182" s="51">
        <f>БАЗОВА!AK178</f>
        <v>0</v>
      </c>
      <c r="J182" s="51">
        <f>БАЗОВА!AL178</f>
        <v>0</v>
      </c>
    </row>
    <row r="183" spans="1:10">
      <c r="A183" s="12">
        <f t="shared" si="9"/>
        <v>171</v>
      </c>
      <c r="B183" s="36" t="str">
        <f>БАЗОВА!C179</f>
        <v>БІКАТЕРО</v>
      </c>
      <c r="C183" s="44">
        <f>БАЗОВА!Z179</f>
        <v>0</v>
      </c>
      <c r="D183" s="79" t="str">
        <f>БАЗОВА!E179</f>
        <v>таблетки, капсули, драже</v>
      </c>
      <c r="E183" s="45">
        <f>БАЗОВА!X179</f>
        <v>0</v>
      </c>
      <c r="F183" s="51">
        <f>БАЗОВА!U179</f>
        <v>1003</v>
      </c>
      <c r="G183" s="51">
        <f>БАЗОВА!AJ179</f>
        <v>421</v>
      </c>
      <c r="H183" s="99">
        <f t="shared" si="8"/>
        <v>94.67</v>
      </c>
      <c r="I183" s="51">
        <f>БАЗОВА!AK179</f>
        <v>39856.07</v>
      </c>
      <c r="J183" s="51">
        <f>БАЗОВА!AL179</f>
        <v>881</v>
      </c>
    </row>
    <row r="184" spans="1:10">
      <c r="A184" s="12">
        <f t="shared" si="9"/>
        <v>172</v>
      </c>
      <c r="B184" s="36" t="str">
        <f>БАЗОВА!C180</f>
        <v>ПАКЛІТЕРО</v>
      </c>
      <c r="C184" s="44">
        <f>БАЗОВА!Z180</f>
        <v>0</v>
      </c>
      <c r="D184" s="79" t="str">
        <f>БАЗОВА!E180</f>
        <v>апмули, флакони, шприци</v>
      </c>
      <c r="E184" s="45">
        <f>БАЗОВА!X180</f>
        <v>0</v>
      </c>
      <c r="F184" s="51">
        <f>БАЗОВА!U180</f>
        <v>1422</v>
      </c>
      <c r="G184" s="51">
        <f>БАЗОВА!AJ180</f>
        <v>0</v>
      </c>
      <c r="H184" s="99" t="e">
        <f t="shared" si="8"/>
        <v>#DIV/0!</v>
      </c>
      <c r="I184" s="51">
        <f>БАЗОВА!AK180</f>
        <v>0</v>
      </c>
      <c r="J184" s="51">
        <f>БАЗОВА!AL180</f>
        <v>1422</v>
      </c>
    </row>
    <row r="185" spans="1:10">
      <c r="A185" s="12">
        <f t="shared" si="9"/>
        <v>173</v>
      </c>
      <c r="B185" s="36" t="str">
        <f>БАЗОВА!C181</f>
        <v>ГЕМТЕРО</v>
      </c>
      <c r="C185" s="44">
        <f>БАЗОВА!Z181</f>
        <v>0</v>
      </c>
      <c r="D185" s="79" t="str">
        <f>БАЗОВА!E181</f>
        <v>апмули, флакони, шприци</v>
      </c>
      <c r="E185" s="45">
        <f>БАЗОВА!X181</f>
        <v>0</v>
      </c>
      <c r="F185" s="51">
        <f>БАЗОВА!U181</f>
        <v>0</v>
      </c>
      <c r="G185" s="51">
        <f>БАЗОВА!AJ181</f>
        <v>0</v>
      </c>
      <c r="H185" s="99" t="e">
        <f t="shared" si="8"/>
        <v>#DIV/0!</v>
      </c>
      <c r="I185" s="51">
        <f>БАЗОВА!AK181</f>
        <v>0</v>
      </c>
      <c r="J185" s="51">
        <f>БАЗОВА!AL181</f>
        <v>0</v>
      </c>
    </row>
    <row r="186" spans="1:10">
      <c r="A186" s="12">
        <f t="shared" si="9"/>
        <v>174</v>
      </c>
      <c r="B186" s="36" t="str">
        <f>БАЗОВА!C182</f>
        <v>ГЕМТЕРО</v>
      </c>
      <c r="C186" s="44">
        <f>БАЗОВА!Z182</f>
        <v>0</v>
      </c>
      <c r="D186" s="79" t="str">
        <f>БАЗОВА!E182</f>
        <v>апмули, флакони, шприци</v>
      </c>
      <c r="E186" s="45">
        <f>БАЗОВА!X182</f>
        <v>0</v>
      </c>
      <c r="F186" s="51">
        <f>БАЗОВА!U182</f>
        <v>258</v>
      </c>
      <c r="G186" s="51">
        <f>БАЗОВА!AJ182</f>
        <v>0</v>
      </c>
      <c r="H186" s="99" t="e">
        <f t="shared" si="8"/>
        <v>#DIV/0!</v>
      </c>
      <c r="I186" s="51">
        <f>БАЗОВА!AK182</f>
        <v>0</v>
      </c>
      <c r="J186" s="51">
        <f>БАЗОВА!AL182</f>
        <v>258</v>
      </c>
    </row>
    <row r="187" spans="1:10">
      <c r="A187" s="12">
        <f t="shared" si="9"/>
        <v>175</v>
      </c>
      <c r="B187" s="36" t="str">
        <f>БАЗОВА!C183</f>
        <v>Доцетаксел</v>
      </c>
      <c r="C187" s="44">
        <f>БАЗОВА!Z183</f>
        <v>0</v>
      </c>
      <c r="D187" s="79" t="str">
        <f>БАЗОВА!E183</f>
        <v>апмули, флакони, шприци</v>
      </c>
      <c r="E187" s="45">
        <f>БАЗОВА!X183</f>
        <v>0</v>
      </c>
      <c r="F187" s="51">
        <f>БАЗОВА!U183</f>
        <v>138</v>
      </c>
      <c r="G187" s="51">
        <f>БАЗОВА!AJ183</f>
        <v>176</v>
      </c>
      <c r="H187" s="99">
        <f t="shared" si="8"/>
        <v>136.87</v>
      </c>
      <c r="I187" s="51">
        <f>БАЗОВА!AK183</f>
        <v>24089.119999999999</v>
      </c>
      <c r="J187" s="51">
        <f>БАЗОВА!AL183</f>
        <v>104</v>
      </c>
    </row>
    <row r="188" spans="1:10">
      <c r="A188" s="12">
        <f t="shared" si="9"/>
        <v>176</v>
      </c>
      <c r="B188" s="36" t="str">
        <f>БАЗОВА!C184</f>
        <v>Оксаліплатин</v>
      </c>
      <c r="C188" s="44">
        <f>БАЗОВА!Z184</f>
        <v>0</v>
      </c>
      <c r="D188" s="79" t="str">
        <f>БАЗОВА!E184</f>
        <v>апмули, флакони, шприци</v>
      </c>
      <c r="E188" s="45">
        <f>БАЗОВА!X184</f>
        <v>0</v>
      </c>
      <c r="F188" s="51">
        <f>БАЗОВА!U184</f>
        <v>652</v>
      </c>
      <c r="G188" s="51">
        <f>БАЗОВА!AJ184</f>
        <v>49</v>
      </c>
      <c r="H188" s="99">
        <f t="shared" si="8"/>
        <v>146.29</v>
      </c>
      <c r="I188" s="51">
        <f>БАЗОВА!AK184</f>
        <v>7168.21</v>
      </c>
      <c r="J188" s="51">
        <f>БАЗОВА!AL184</f>
        <v>603</v>
      </c>
    </row>
    <row r="189" spans="1:10">
      <c r="A189" s="12">
        <f t="shared" si="9"/>
        <v>177</v>
      </c>
      <c r="B189" s="36" t="str">
        <f>БАЗОВА!C185</f>
        <v>Оксаліплатин</v>
      </c>
      <c r="C189" s="44">
        <f>БАЗОВА!Z185</f>
        <v>0</v>
      </c>
      <c r="D189" s="79" t="str">
        <f>БАЗОВА!E185</f>
        <v>апмули, флакони, шприци</v>
      </c>
      <c r="E189" s="45">
        <f>БАЗОВА!X185</f>
        <v>0</v>
      </c>
      <c r="F189" s="51">
        <f>БАЗОВА!U185</f>
        <v>1816</v>
      </c>
      <c r="G189" s="51">
        <f>БАЗОВА!AJ185</f>
        <v>24</v>
      </c>
      <c r="H189" s="99">
        <f t="shared" si="8"/>
        <v>248.80999999999997</v>
      </c>
      <c r="I189" s="51">
        <f>БАЗОВА!AK185</f>
        <v>5971.44</v>
      </c>
      <c r="J189" s="51">
        <f>БАЗОВА!AL185</f>
        <v>1792</v>
      </c>
    </row>
    <row r="190" spans="1:10">
      <c r="A190" s="12">
        <f t="shared" si="9"/>
        <v>178</v>
      </c>
      <c r="B190" s="36" t="str">
        <f>БАЗОВА!C186</f>
        <v>іринотекан</v>
      </c>
      <c r="C190" s="44">
        <f>БАЗОВА!Z186</f>
        <v>0</v>
      </c>
      <c r="D190" s="79" t="str">
        <f>БАЗОВА!E186</f>
        <v>апмули, флакони, шприци</v>
      </c>
      <c r="E190" s="45">
        <f>БАЗОВА!X186</f>
        <v>0</v>
      </c>
      <c r="F190" s="51">
        <f>БАЗОВА!U186</f>
        <v>0</v>
      </c>
      <c r="G190" s="51">
        <f>БАЗОВА!AJ186</f>
        <v>29</v>
      </c>
      <c r="H190" s="99">
        <f t="shared" si="8"/>
        <v>836.74</v>
      </c>
      <c r="I190" s="51">
        <f>БАЗОВА!AK186</f>
        <v>24265.46</v>
      </c>
      <c r="J190" s="51">
        <f>БАЗОВА!AL186</f>
        <v>0</v>
      </c>
    </row>
    <row r="191" spans="1:10">
      <c r="A191" s="12">
        <f t="shared" si="9"/>
        <v>179</v>
      </c>
      <c r="B191" s="36" t="str">
        <f>БАЗОВА!C187</f>
        <v>Гікамтин</v>
      </c>
      <c r="C191" s="44" t="e">
        <f>БАЗОВА!#REF!</f>
        <v>#REF!</v>
      </c>
      <c r="D191" s="79" t="str">
        <f>БАЗОВА!E187</f>
        <v>апмули, флакони, шприци</v>
      </c>
      <c r="E191" s="45" t="e">
        <f>БАЗОВА!#REF!</f>
        <v>#REF!</v>
      </c>
      <c r="F191" s="51">
        <f>БАЗОВА!U187</f>
        <v>5</v>
      </c>
      <c r="G191" s="51">
        <f>БАЗОВА!AJ187</f>
        <v>0</v>
      </c>
      <c r="H191" s="99" t="e">
        <f t="shared" si="8"/>
        <v>#DIV/0!</v>
      </c>
      <c r="I191" s="51">
        <f>БАЗОВА!AK187</f>
        <v>0</v>
      </c>
      <c r="J191" s="51">
        <f>БАЗОВА!AL187</f>
        <v>5</v>
      </c>
    </row>
    <row r="192" spans="1:10">
      <c r="A192" s="12">
        <f t="shared" si="9"/>
        <v>180</v>
      </c>
      <c r="B192" s="36" t="str">
        <f>БАЗОВА!C188</f>
        <v>зарсіо</v>
      </c>
      <c r="C192" s="44" t="str">
        <f>БАЗОВА!Z188</f>
        <v>08.02.21№К-25810</v>
      </c>
      <c r="D192" s="79" t="str">
        <f>БАЗОВА!E188</f>
        <v>апмули, флакони, шприци</v>
      </c>
      <c r="E192" s="45" t="str">
        <f>БАЗОВА!X188</f>
        <v>KZ6016</v>
      </c>
      <c r="F192" s="51">
        <f>БАЗОВА!U188</f>
        <v>170</v>
      </c>
      <c r="G192" s="51">
        <f>БАЗОВА!AJ188</f>
        <v>0</v>
      </c>
      <c r="H192" s="99" t="e">
        <f t="shared" si="8"/>
        <v>#DIV/0!</v>
      </c>
      <c r="I192" s="51">
        <f>БАЗОВА!AK188</f>
        <v>0</v>
      </c>
      <c r="J192" s="51">
        <f>БАЗОВА!AL188</f>
        <v>170</v>
      </c>
    </row>
    <row r="193" spans="1:10">
      <c r="A193" s="12">
        <f t="shared" si="9"/>
        <v>181</v>
      </c>
      <c r="B193" s="36" t="str">
        <f>БАЗОВА!C189</f>
        <v>гозерелін</v>
      </c>
      <c r="C193" s="44" t="str">
        <f>БАЗОВА!Z189</f>
        <v>15.03.21№229/11-06</v>
      </c>
      <c r="D193" s="79" t="str">
        <f>БАЗОВА!E189</f>
        <v>апмули, флакони, шприци</v>
      </c>
      <c r="E193" s="45">
        <f>БАЗОВА!X189</f>
        <v>20247035</v>
      </c>
      <c r="F193" s="51">
        <f>БАЗОВА!U189</f>
        <v>276</v>
      </c>
      <c r="G193" s="51">
        <f>БАЗОВА!AJ189</f>
        <v>0</v>
      </c>
      <c r="H193" s="99" t="e">
        <f t="shared" si="8"/>
        <v>#DIV/0!</v>
      </c>
      <c r="I193" s="51">
        <f>БАЗОВА!AK189</f>
        <v>0</v>
      </c>
      <c r="J193" s="51">
        <f>БАЗОВА!AL189</f>
        <v>276</v>
      </c>
    </row>
    <row r="194" spans="1:10">
      <c r="A194" s="12">
        <f t="shared" si="9"/>
        <v>182</v>
      </c>
      <c r="B194" s="36" t="str">
        <f>БАЗОВА!C190</f>
        <v>іриновіста</v>
      </c>
      <c r="C194" s="44" t="str">
        <f>БАЗОВА!Z190</f>
        <v>12.03.21№58</v>
      </c>
      <c r="D194" s="79" t="str">
        <f>БАЗОВА!E190</f>
        <v>апмули, флакони, шприци</v>
      </c>
      <c r="E194" s="45" t="str">
        <f>БАЗОВА!X190</f>
        <v>BZ62</v>
      </c>
      <c r="F194" s="51">
        <f>БАЗОВА!U190</f>
        <v>89</v>
      </c>
      <c r="G194" s="51">
        <f>БАЗОВА!AJ190</f>
        <v>54</v>
      </c>
      <c r="H194" s="99">
        <f t="shared" si="8"/>
        <v>771.91</v>
      </c>
      <c r="I194" s="51">
        <f>БАЗОВА!AK190</f>
        <v>41683.14</v>
      </c>
      <c r="J194" s="51">
        <f>БАЗОВА!AL190</f>
        <v>46</v>
      </c>
    </row>
    <row r="195" spans="1:10">
      <c r="A195" s="12">
        <f t="shared" si="9"/>
        <v>183</v>
      </c>
      <c r="B195" s="36" t="str">
        <f>БАЗОВА!C191</f>
        <v>Карбоплатин</v>
      </c>
      <c r="C195" s="44" t="str">
        <f>БАЗОВА!Z191</f>
        <v>12.03.21№58</v>
      </c>
      <c r="D195" s="79" t="str">
        <f>БАЗОВА!E191</f>
        <v>апмули, флакони, шприци</v>
      </c>
      <c r="E195" s="45" t="str">
        <f>БАЗОВА!X191</f>
        <v>BZ62</v>
      </c>
      <c r="F195" s="51">
        <f>БАЗОВА!U191</f>
        <v>35</v>
      </c>
      <c r="G195" s="51">
        <f>БАЗОВА!AJ191</f>
        <v>50</v>
      </c>
      <c r="H195" s="99">
        <f t="shared" si="8"/>
        <v>509.8</v>
      </c>
      <c r="I195" s="51">
        <f>БАЗОВА!AK191</f>
        <v>25490</v>
      </c>
      <c r="J195" s="51">
        <f>БАЗОВА!AL191</f>
        <v>0</v>
      </c>
    </row>
    <row r="196" spans="1:10">
      <c r="A196" s="12">
        <f t="shared" si="9"/>
        <v>184</v>
      </c>
      <c r="B196" s="36" t="str">
        <f>БАЗОВА!C192</f>
        <v>Доксорубіцин</v>
      </c>
      <c r="C196" s="44" t="str">
        <f>БАЗОВА!Z192</f>
        <v>15.03.21№1017</v>
      </c>
      <c r="D196" s="79" t="str">
        <f>БАЗОВА!E192</f>
        <v>апмули, флакони, шприци</v>
      </c>
      <c r="E196" s="45" t="str">
        <f>БАЗОВА!X192</f>
        <v>KD8934</v>
      </c>
      <c r="F196" s="51">
        <f>БАЗОВА!U192</f>
        <v>96</v>
      </c>
      <c r="G196" s="51">
        <f>БАЗОВА!AJ192</f>
        <v>80</v>
      </c>
      <c r="H196" s="99">
        <f t="shared" si="8"/>
        <v>350.71</v>
      </c>
      <c r="I196" s="51">
        <f>БАЗОВА!AK192</f>
        <v>28056.799999999999</v>
      </c>
      <c r="J196" s="51">
        <f>БАЗОВА!AL192</f>
        <v>20</v>
      </c>
    </row>
    <row r="197" spans="1:10">
      <c r="A197" s="12">
        <f t="shared" si="9"/>
        <v>185</v>
      </c>
      <c r="B197" s="36" t="str">
        <f>БАЗОВА!C193</f>
        <v>5-фторурацил</v>
      </c>
      <c r="C197" s="44" t="str">
        <f>БАЗОВА!Z193</f>
        <v>15.03.21№1017</v>
      </c>
      <c r="D197" s="79" t="str">
        <f>БАЗОВА!E193</f>
        <v>апмули, флакони, шприци</v>
      </c>
      <c r="E197" s="45" t="str">
        <f>БАЗОВА!X193</f>
        <v>KG6762</v>
      </c>
      <c r="F197" s="51">
        <f>БАЗОВА!U193</f>
        <v>199</v>
      </c>
      <c r="G197" s="51">
        <f>БАЗОВА!AJ193</f>
        <v>1050</v>
      </c>
      <c r="H197" s="99">
        <f t="shared" si="8"/>
        <v>37.130000000000003</v>
      </c>
      <c r="I197" s="51">
        <f>БАЗОВА!AK193</f>
        <v>38986.5</v>
      </c>
      <c r="J197" s="51">
        <f>БАЗОВА!AL193</f>
        <v>0</v>
      </c>
    </row>
    <row r="198" spans="1:10">
      <c r="A198" s="12">
        <f t="shared" si="9"/>
        <v>186</v>
      </c>
      <c r="B198" s="36" t="str">
        <f>БАЗОВА!C194</f>
        <v>Цисплатин</v>
      </c>
      <c r="C198" s="44" t="str">
        <f>БАЗОВА!Z194</f>
        <v>15.03.21№1017</v>
      </c>
      <c r="D198" s="79" t="str">
        <f>БАЗОВА!E194</f>
        <v>апмули, флакони, шприци</v>
      </c>
      <c r="E198" s="45" t="str">
        <f>БАЗОВА!X194</f>
        <v>KG8934</v>
      </c>
      <c r="F198" s="51">
        <f>БАЗОВА!U194</f>
        <v>139</v>
      </c>
      <c r="G198" s="51">
        <f>БАЗОВА!AJ194</f>
        <v>200</v>
      </c>
      <c r="H198" s="99">
        <f t="shared" si="8"/>
        <v>262.16000000000003</v>
      </c>
      <c r="I198" s="51">
        <f>БАЗОВА!AK194</f>
        <v>52432</v>
      </c>
      <c r="J198" s="51">
        <f>БАЗОВА!AL194</f>
        <v>0</v>
      </c>
    </row>
    <row r="199" spans="1:10">
      <c r="A199" s="12">
        <f t="shared" si="9"/>
        <v>187</v>
      </c>
      <c r="B199" s="36" t="str">
        <f>БАЗОВА!C195</f>
        <v>іматеро</v>
      </c>
      <c r="C199" s="44" t="str">
        <f>БАЗОВА!Z195</f>
        <v>19.03.21№267-11-06</v>
      </c>
      <c r="D199" s="79" t="str">
        <f>БАЗОВА!E195</f>
        <v>таблетки, капсули, драже</v>
      </c>
      <c r="E199" s="45">
        <f>БАЗОВА!X195</f>
        <v>0</v>
      </c>
      <c r="F199" s="51">
        <f>БАЗОВА!U195</f>
        <v>0</v>
      </c>
      <c r="G199" s="51">
        <f>БАЗОВА!AJ195</f>
        <v>360</v>
      </c>
      <c r="H199" s="99">
        <f t="shared" si="8"/>
        <v>5.24</v>
      </c>
      <c r="I199" s="51">
        <f>БАЗОВА!AK195</f>
        <v>1886.4</v>
      </c>
      <c r="J199" s="51">
        <f>БАЗОВА!AL195</f>
        <v>0</v>
      </c>
    </row>
    <row r="200" spans="1:10">
      <c r="A200" s="12">
        <f t="shared" si="9"/>
        <v>188</v>
      </c>
      <c r="B200" s="36" t="str">
        <f>БАЗОВА!C196</f>
        <v>бортезовіста</v>
      </c>
      <c r="C200" s="44" t="str">
        <f>БАЗОВА!Z196</f>
        <v>02.02.21№565</v>
      </c>
      <c r="D200" s="79" t="str">
        <f>БАЗОВА!E196</f>
        <v>апмули, флакони, шприци</v>
      </c>
      <c r="E200" s="45" t="str">
        <f>БАЗОВА!X196</f>
        <v>2000485А</v>
      </c>
      <c r="F200" s="51">
        <f>БАЗОВА!U196</f>
        <v>77</v>
      </c>
      <c r="G200" s="51">
        <f>БАЗОВА!AJ196</f>
        <v>0</v>
      </c>
      <c r="H200" s="99" t="e">
        <f t="shared" si="8"/>
        <v>#DIV/0!</v>
      </c>
      <c r="I200" s="51">
        <f>БАЗОВА!AK196</f>
        <v>0</v>
      </c>
      <c r="J200" s="51">
        <f>БАЗОВА!AL196</f>
        <v>77</v>
      </c>
    </row>
    <row r="201" spans="1:10">
      <c r="A201" s="12">
        <f t="shared" si="9"/>
        <v>189</v>
      </c>
      <c r="B201" s="36" t="str">
        <f>БАЗОВА!C197</f>
        <v>паклітеро</v>
      </c>
      <c r="C201" s="44" t="str">
        <f>БАЗОВА!Z197</f>
        <v>02.02.21№565</v>
      </c>
      <c r="D201" s="79" t="str">
        <f>БАЗОВА!E197</f>
        <v>апмули, флакони, шприци</v>
      </c>
      <c r="E201" s="45" t="str">
        <f>БАЗОВА!X197</f>
        <v>РАС120608А</v>
      </c>
      <c r="F201" s="51">
        <f>БАЗОВА!U197</f>
        <v>249</v>
      </c>
      <c r="G201" s="51">
        <f>БАЗОВА!AJ197</f>
        <v>0</v>
      </c>
      <c r="H201" s="99" t="e">
        <f t="shared" si="8"/>
        <v>#DIV/0!</v>
      </c>
      <c r="I201" s="51">
        <f>БАЗОВА!AK197</f>
        <v>0</v>
      </c>
      <c r="J201" s="51">
        <f>БАЗОВА!AL197</f>
        <v>249</v>
      </c>
    </row>
    <row r="202" spans="1:10">
      <c r="A202" s="12">
        <f t="shared" si="9"/>
        <v>190</v>
      </c>
      <c r="B202" s="36" t="str">
        <f>БАЗОВА!C198</f>
        <v>реддитукс</v>
      </c>
      <c r="C202" s="44" t="str">
        <f>БАЗОВА!Z198</f>
        <v>02.02.21№565</v>
      </c>
      <c r="D202" s="79" t="str">
        <f>БАЗОВА!E198</f>
        <v>апмули, флакони, шприци</v>
      </c>
      <c r="E202" s="45">
        <f>БАЗОВА!X204</f>
        <v>20247030</v>
      </c>
      <c r="F202" s="51">
        <f>БАЗОВА!U198</f>
        <v>650</v>
      </c>
      <c r="G202" s="51">
        <f>БАЗОВА!AJ198</f>
        <v>4</v>
      </c>
      <c r="H202" s="99">
        <f t="shared" si="8"/>
        <v>1820</v>
      </c>
      <c r="I202" s="51">
        <f>БАЗОВА!AK198</f>
        <v>7280</v>
      </c>
      <c r="J202" s="51">
        <f>БАЗОВА!AL198</f>
        <v>646</v>
      </c>
    </row>
    <row r="203" spans="1:10">
      <c r="A203" s="12">
        <f t="shared" si="9"/>
        <v>191</v>
      </c>
      <c r="B203" s="36" t="str">
        <f>БАЗОВА!C199</f>
        <v>реддитукс</v>
      </c>
      <c r="C203" s="44" t="str">
        <f>БАЗОВА!Z199</f>
        <v>02.02.21№565</v>
      </c>
      <c r="D203" s="79" t="str">
        <f>БАЗОВА!E199</f>
        <v>апмули, флакони, шприци</v>
      </c>
      <c r="E203" s="45" t="str">
        <f>БАЗОВА!X199</f>
        <v>RIBV02720</v>
      </c>
      <c r="F203" s="51">
        <f>БАЗОВА!U199</f>
        <v>487</v>
      </c>
      <c r="G203" s="51">
        <f>БАЗОВА!AJ199</f>
        <v>4</v>
      </c>
      <c r="H203" s="99">
        <f t="shared" si="8"/>
        <v>5055</v>
      </c>
      <c r="I203" s="51">
        <f>БАЗОВА!AK199</f>
        <v>20220</v>
      </c>
      <c r="J203" s="51">
        <f>БАЗОВА!AL199</f>
        <v>483</v>
      </c>
    </row>
    <row r="204" spans="1:10">
      <c r="A204" s="12">
        <f t="shared" si="9"/>
        <v>192</v>
      </c>
      <c r="B204" s="36" t="str">
        <f>БАЗОВА!C200</f>
        <v>летромара</v>
      </c>
      <c r="C204" s="44" t="str">
        <f>БАЗОВА!Z200</f>
        <v>02.02.21№565</v>
      </c>
      <c r="D204" s="79" t="str">
        <f>БАЗОВА!E200</f>
        <v>таблетки, капсули, драже</v>
      </c>
      <c r="E204" s="45">
        <f>БАЗОВА!X200</f>
        <v>91120</v>
      </c>
      <c r="F204" s="51">
        <f>БАЗОВА!U200</f>
        <v>9360</v>
      </c>
      <c r="G204" s="51">
        <f>БАЗОВА!AJ200</f>
        <v>1260</v>
      </c>
      <c r="H204" s="99">
        <f t="shared" si="8"/>
        <v>1.8599999999999999</v>
      </c>
      <c r="I204" s="51">
        <f>БАЗОВА!AK200</f>
        <v>2343.6</v>
      </c>
      <c r="J204" s="51">
        <f>БАЗОВА!AL200</f>
        <v>8730</v>
      </c>
    </row>
    <row r="205" spans="1:10">
      <c r="A205" s="12">
        <f t="shared" si="9"/>
        <v>193</v>
      </c>
      <c r="B205" s="36" t="str">
        <f>БАЗОВА!C201</f>
        <v>Холоксан</v>
      </c>
      <c r="C205" s="44" t="str">
        <f>БАЗОВА!Z201</f>
        <v>02.02.21№565</v>
      </c>
      <c r="D205" s="79" t="str">
        <f>БАЗОВА!E201</f>
        <v>апмули, флакони, шприци</v>
      </c>
      <c r="E205" s="45" t="str">
        <f>БАЗОВА!X201</f>
        <v>OE117C</v>
      </c>
      <c r="F205" s="51">
        <f>БАЗОВА!U201</f>
        <v>80</v>
      </c>
      <c r="G205" s="51">
        <f>БАЗОВА!AJ201</f>
        <v>66</v>
      </c>
      <c r="H205" s="99">
        <f t="shared" si="8"/>
        <v>360.47</v>
      </c>
      <c r="I205" s="51">
        <f>БАЗОВА!AK201</f>
        <v>23791.02</v>
      </c>
      <c r="J205" s="51">
        <f>БАЗОВА!AL201</f>
        <v>55</v>
      </c>
    </row>
    <row r="206" spans="1:10">
      <c r="A206" s="12">
        <f t="shared" si="9"/>
        <v>194</v>
      </c>
      <c r="B206" s="36" t="str">
        <f>БАЗОВА!C202</f>
        <v>Уромітексан</v>
      </c>
      <c r="C206" s="44" t="str">
        <f>БАЗОВА!Z202</f>
        <v>02.02.21№565</v>
      </c>
      <c r="D206" s="79" t="str">
        <f>БАЗОВА!E202</f>
        <v>апмули, флакони, шприци</v>
      </c>
      <c r="E206" s="45" t="str">
        <f>БАЗОВА!X202</f>
        <v>OF567C</v>
      </c>
      <c r="F206" s="51">
        <f>БАЗОВА!U202</f>
        <v>1067</v>
      </c>
      <c r="G206" s="51">
        <f>БАЗОВА!AJ202</f>
        <v>252</v>
      </c>
      <c r="H206" s="99">
        <f t="shared" si="8"/>
        <v>43.4</v>
      </c>
      <c r="I206" s="51">
        <f>БАЗОВА!AK202</f>
        <v>10936.8</v>
      </c>
      <c r="J206" s="51">
        <f>БАЗОВА!AL202</f>
        <v>978</v>
      </c>
    </row>
    <row r="207" spans="1:10">
      <c r="A207" s="12">
        <f t="shared" si="9"/>
        <v>195</v>
      </c>
      <c r="B207" s="36" t="str">
        <f>БАЗОВА!C203</f>
        <v>ОНТРУЗАНТ</v>
      </c>
      <c r="C207" s="44" t="str">
        <f>БАЗОВА!Z203</f>
        <v>02.02.21№565</v>
      </c>
      <c r="D207" s="79" t="str">
        <f>БАЗОВА!E203</f>
        <v>апмули, флакони, шприци</v>
      </c>
      <c r="E207" s="45" t="str">
        <f>БАЗОВА!X203</f>
        <v>F2003069</v>
      </c>
      <c r="F207" s="51">
        <f>БАЗОВА!U203</f>
        <v>355</v>
      </c>
      <c r="G207" s="51">
        <f>БАЗОВА!AJ203</f>
        <v>0</v>
      </c>
      <c r="H207" s="99" t="e">
        <f t="shared" si="8"/>
        <v>#DIV/0!</v>
      </c>
      <c r="I207" s="51">
        <f>БАЗОВА!AK203</f>
        <v>0</v>
      </c>
      <c r="J207" s="51">
        <f>БАЗОВА!AL203</f>
        <v>355</v>
      </c>
    </row>
    <row r="208" spans="1:10">
      <c r="A208" s="12">
        <f t="shared" si="9"/>
        <v>196</v>
      </c>
      <c r="B208" s="36" t="str">
        <f>БАЗОВА!C204</f>
        <v>гозерелін</v>
      </c>
      <c r="C208" s="44" t="str">
        <f>БАЗОВА!Z204</f>
        <v>02.02.21№565</v>
      </c>
      <c r="D208" s="79" t="str">
        <f>БАЗОВА!E204</f>
        <v>апмули, флакони, шприци</v>
      </c>
      <c r="E208" s="45" t="e">
        <f>БАЗОВА!#REF!</f>
        <v>#REF!</v>
      </c>
      <c r="F208" s="51">
        <f>БАЗОВА!U204</f>
        <v>98</v>
      </c>
      <c r="G208" s="51">
        <f>БАЗОВА!AJ204</f>
        <v>46</v>
      </c>
      <c r="H208" s="99">
        <f t="shared" si="8"/>
        <v>940.13000000000011</v>
      </c>
      <c r="I208" s="51">
        <f>БАЗОВА!AK204</f>
        <v>43245.98</v>
      </c>
      <c r="J208" s="51">
        <f>БАЗОВА!AL204</f>
        <v>78</v>
      </c>
    </row>
    <row r="209" spans="1:10">
      <c r="A209" s="12">
        <f t="shared" si="9"/>
        <v>197</v>
      </c>
      <c r="B209" s="36" t="str">
        <f>БАЗОВА!C205</f>
        <v>гемтеро</v>
      </c>
      <c r="C209" s="44" t="str">
        <f>БАЗОВА!Z205</f>
        <v>01.04.21№1479</v>
      </c>
      <c r="D209" s="79" t="str">
        <f>БАЗОВА!E205</f>
        <v>апмули, флакони, шприци</v>
      </c>
      <c r="E209" s="45" t="str">
        <f>БАЗОВА!X205</f>
        <v>GEM120609A</v>
      </c>
      <c r="F209" s="51">
        <f>БАЗОВА!U205</f>
        <v>0</v>
      </c>
      <c r="G209" s="51">
        <f>БАЗОВА!AJ205</f>
        <v>8</v>
      </c>
      <c r="H209" s="99">
        <f t="shared" si="8"/>
        <v>95</v>
      </c>
      <c r="I209" s="51">
        <f>БАЗОВА!AK205</f>
        <v>760</v>
      </c>
      <c r="J209" s="51">
        <f>БАЗОВА!AL205</f>
        <v>907</v>
      </c>
    </row>
    <row r="210" spans="1:10">
      <c r="A210" s="12">
        <f t="shared" si="9"/>
        <v>198</v>
      </c>
      <c r="B210" s="36" t="str">
        <f>БАЗОВА!C206</f>
        <v>5-фторурацил</v>
      </c>
      <c r="C210" s="44" t="str">
        <f>БАЗОВА!Z206</f>
        <v>01.04.21№1479</v>
      </c>
      <c r="D210" s="79" t="str">
        <f>БАЗОВА!E206</f>
        <v>апмули, флакони, шприци</v>
      </c>
      <c r="E210" s="45" t="str">
        <f>БАЗОВА!X206</f>
        <v>KY8561</v>
      </c>
      <c r="F210" s="51">
        <f>БАЗОВА!U206</f>
        <v>0</v>
      </c>
      <c r="G210" s="51">
        <f>БАЗОВА!AJ206</f>
        <v>790</v>
      </c>
      <c r="H210" s="99">
        <f t="shared" si="8"/>
        <v>39.96</v>
      </c>
      <c r="I210" s="51">
        <f>БАЗОВА!AK206</f>
        <v>31568.400000000001</v>
      </c>
      <c r="J210" s="51">
        <f>БАЗОВА!AL206</f>
        <v>890</v>
      </c>
    </row>
    <row r="211" spans="1:10">
      <c r="A211" s="12">
        <f t="shared" si="9"/>
        <v>199</v>
      </c>
      <c r="B211" s="36" t="str">
        <f>БАЗОВА!C207</f>
        <v>Ендоксан</v>
      </c>
      <c r="C211" s="44" t="str">
        <f>БАЗОВА!Z207</f>
        <v>21.04.21№1780</v>
      </c>
      <c r="D211" s="79" t="str">
        <f>БАЗОВА!E207</f>
        <v>апмули, флакони, шприци</v>
      </c>
      <c r="E211" s="45" t="str">
        <f>БАЗОВА!X207</f>
        <v>OE217D</v>
      </c>
      <c r="F211" s="51">
        <f>БАЗОВА!U207</f>
        <v>0</v>
      </c>
      <c r="G211" s="51">
        <f>БАЗОВА!AJ207</f>
        <v>0</v>
      </c>
      <c r="H211" s="99" t="e">
        <f t="shared" si="8"/>
        <v>#DIV/0!</v>
      </c>
      <c r="I211" s="51">
        <f>БАЗОВА!AK207</f>
        <v>0</v>
      </c>
      <c r="J211" s="51">
        <f>БАЗОВА!AL207</f>
        <v>234</v>
      </c>
    </row>
    <row r="212" spans="1:10">
      <c r="A212" s="12">
        <f t="shared" si="9"/>
        <v>200</v>
      </c>
      <c r="B212" s="36" t="str">
        <f>БАЗОВА!C208</f>
        <v>гемтеро</v>
      </c>
      <c r="C212" s="44" t="str">
        <f>БАЗОВА!Z208</f>
        <v>21.04.21№1780</v>
      </c>
      <c r="D212" s="79" t="str">
        <f>БАЗОВА!E208</f>
        <v>апмули, флакони, шприци</v>
      </c>
      <c r="E212" s="45" t="str">
        <f>БАЗОВА!X208</f>
        <v>GEM120612A</v>
      </c>
      <c r="F212" s="51">
        <f>БАЗОВА!U208</f>
        <v>0</v>
      </c>
      <c r="G212" s="51">
        <f>БАЗОВА!AJ208</f>
        <v>0</v>
      </c>
      <c r="H212" s="99" t="e">
        <f t="shared" si="8"/>
        <v>#DIV/0!</v>
      </c>
      <c r="I212" s="51">
        <f>БАЗОВА!AK208</f>
        <v>0</v>
      </c>
      <c r="J212" s="51">
        <f>БАЗОВА!AL208</f>
        <v>526</v>
      </c>
    </row>
    <row r="213" spans="1:10" s="6" customFormat="1" ht="15.75">
      <c r="A213" s="24"/>
      <c r="B213" s="25" t="s">
        <v>27</v>
      </c>
      <c r="C213" s="24"/>
      <c r="D213" s="24"/>
      <c r="E213" s="26"/>
      <c r="F213" s="145">
        <f>SUM(F13:F212)</f>
        <v>52637</v>
      </c>
      <c r="G213" s="145">
        <f>SUM(G13:G212)</f>
        <v>56080</v>
      </c>
      <c r="H213" s="52"/>
      <c r="I213" s="107">
        <f>SUM(I13:I212)</f>
        <v>8723639.2000000048</v>
      </c>
      <c r="J213" s="145">
        <f>SUM(J13:J212)</f>
        <v>40386</v>
      </c>
    </row>
  </sheetData>
  <mergeCells count="14">
    <mergeCell ref="G10:I10"/>
    <mergeCell ref="A6:J6"/>
    <mergeCell ref="A5:J5"/>
    <mergeCell ref="A8:J8"/>
    <mergeCell ref="A10:A11"/>
    <mergeCell ref="B10:B11"/>
    <mergeCell ref="C10:C11"/>
    <mergeCell ref="D10:D11"/>
    <mergeCell ref="E10:E11"/>
    <mergeCell ref="G1:J1"/>
    <mergeCell ref="G2:J2"/>
    <mergeCell ref="G3:J3"/>
    <mergeCell ref="G4:J4"/>
    <mergeCell ref="A7:J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4"/>
  <sheetViews>
    <sheetView view="pageBreakPreview" zoomScale="115" zoomScaleNormal="100" zoomScaleSheetLayoutView="115" workbookViewId="0">
      <selection activeCell="A6" sqref="A6:S6"/>
    </sheetView>
  </sheetViews>
  <sheetFormatPr defaultRowHeight="15"/>
  <cols>
    <col min="1" max="1" width="3.7109375" style="13" customWidth="1"/>
    <col min="2" max="2" width="10.140625" style="13" customWidth="1"/>
    <col min="3" max="3" width="8.7109375" style="13" customWidth="1"/>
    <col min="4" max="4" width="16.5703125" style="13" bestFit="1" customWidth="1"/>
    <col min="5" max="5" width="15" style="14" bestFit="1" customWidth="1"/>
    <col min="6" max="7" width="5" style="13" customWidth="1"/>
    <col min="8" max="9" width="5.140625" customWidth="1"/>
    <col min="10" max="10" width="10.28515625" customWidth="1"/>
    <col min="11" max="11" width="13.5703125" bestFit="1" customWidth="1"/>
    <col min="12" max="12" width="6" customWidth="1"/>
    <col min="13" max="13" width="5.42578125" customWidth="1"/>
    <col min="14" max="14" width="9.7109375" customWidth="1"/>
    <col min="15" max="15" width="12.140625" customWidth="1"/>
    <col min="16" max="16" width="9.42578125" customWidth="1"/>
    <col min="17" max="17" width="14" customWidth="1"/>
    <col min="18" max="18" width="8.85546875" customWidth="1"/>
    <col min="19" max="19" width="12.28515625" customWidth="1"/>
  </cols>
  <sheetData>
    <row r="1" spans="1:19" s="17" customFormat="1" ht="11.25">
      <c r="A1" s="15"/>
      <c r="B1" s="15"/>
      <c r="C1" s="15"/>
      <c r="D1" s="15"/>
      <c r="E1" s="16"/>
      <c r="F1" s="15"/>
      <c r="P1" s="150" t="s">
        <v>28</v>
      </c>
      <c r="Q1" s="150"/>
      <c r="R1" s="150"/>
      <c r="S1" s="150"/>
    </row>
    <row r="2" spans="1:19" s="17" customFormat="1" ht="11.25" customHeight="1">
      <c r="A2" s="15"/>
      <c r="B2" s="15"/>
      <c r="C2" s="15"/>
      <c r="D2" s="15"/>
      <c r="E2" s="16"/>
      <c r="F2" s="15"/>
      <c r="P2" s="151" t="s">
        <v>13</v>
      </c>
      <c r="Q2" s="151"/>
      <c r="R2" s="151"/>
      <c r="S2" s="151"/>
    </row>
    <row r="3" spans="1:19" s="17" customFormat="1" ht="11.25">
      <c r="A3" s="15"/>
      <c r="B3" s="15"/>
      <c r="C3" s="15"/>
      <c r="D3" s="15"/>
      <c r="E3" s="16"/>
      <c r="F3" s="15"/>
      <c r="P3" s="150" t="s">
        <v>14</v>
      </c>
      <c r="Q3" s="150"/>
      <c r="R3" s="150"/>
      <c r="S3" s="150"/>
    </row>
    <row r="4" spans="1:19" s="17" customFormat="1" ht="11.25">
      <c r="A4" s="15"/>
      <c r="B4" s="15"/>
      <c r="C4" s="15"/>
      <c r="D4" s="15"/>
      <c r="E4" s="16"/>
      <c r="F4" s="15"/>
      <c r="G4" s="15"/>
      <c r="J4" s="18"/>
      <c r="K4" s="18"/>
      <c r="L4" s="18"/>
      <c r="M4" s="18"/>
    </row>
    <row r="5" spans="1:19">
      <c r="A5" s="154" t="s">
        <v>29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9" ht="31.5" customHeight="1">
      <c r="A6" s="152" t="s">
        <v>299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ht="15.75" thickBot="1">
      <c r="A7" s="157" t="s">
        <v>56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15" customHeight="1">
      <c r="A8" s="159" t="s">
        <v>30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</row>
    <row r="9" spans="1:19" ht="34.5" customHeight="1">
      <c r="A9" s="158" t="s">
        <v>57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19" s="17" customFormat="1" ht="11.25">
      <c r="A10" s="15"/>
      <c r="B10" s="15"/>
      <c r="C10" s="15"/>
      <c r="D10" s="15"/>
      <c r="E10" s="16"/>
      <c r="F10" s="15"/>
      <c r="G10" s="15"/>
    </row>
    <row r="11" spans="1:19" s="19" customFormat="1" ht="35.25" customHeight="1">
      <c r="A11" s="153" t="s">
        <v>11</v>
      </c>
      <c r="B11" s="153" t="s">
        <v>31</v>
      </c>
      <c r="C11" s="153" t="s">
        <v>12</v>
      </c>
      <c r="D11" s="153" t="s">
        <v>32</v>
      </c>
      <c r="E11" s="153" t="s">
        <v>17</v>
      </c>
      <c r="F11" s="153" t="s">
        <v>33</v>
      </c>
      <c r="G11" s="153"/>
      <c r="H11" s="153" t="s">
        <v>36</v>
      </c>
      <c r="I11" s="153"/>
      <c r="J11" s="153" t="s">
        <v>37</v>
      </c>
      <c r="K11" s="153"/>
      <c r="L11" s="153" t="s">
        <v>38</v>
      </c>
      <c r="M11" s="153"/>
      <c r="N11" s="153" t="s">
        <v>39</v>
      </c>
      <c r="O11" s="153"/>
      <c r="P11" s="153" t="s">
        <v>40</v>
      </c>
      <c r="Q11" s="153"/>
      <c r="R11" s="153" t="s">
        <v>41</v>
      </c>
      <c r="S11" s="153"/>
    </row>
    <row r="12" spans="1:19" s="19" customFormat="1" ht="21.75" customHeight="1">
      <c r="A12" s="153"/>
      <c r="B12" s="153"/>
      <c r="C12" s="153"/>
      <c r="D12" s="153"/>
      <c r="E12" s="153"/>
      <c r="F12" s="9" t="s">
        <v>34</v>
      </c>
      <c r="G12" s="9" t="s">
        <v>35</v>
      </c>
      <c r="H12" s="9" t="s">
        <v>34</v>
      </c>
      <c r="I12" s="9" t="s">
        <v>35</v>
      </c>
      <c r="J12" s="9" t="s">
        <v>42</v>
      </c>
      <c r="K12" s="9" t="s">
        <v>43</v>
      </c>
      <c r="L12" s="9" t="s">
        <v>42</v>
      </c>
      <c r="M12" s="9" t="s">
        <v>43</v>
      </c>
      <c r="N12" s="9" t="s">
        <v>42</v>
      </c>
      <c r="O12" s="9" t="s">
        <v>43</v>
      </c>
      <c r="P12" s="9" t="s">
        <v>42</v>
      </c>
      <c r="Q12" s="9" t="s">
        <v>43</v>
      </c>
      <c r="R12" s="9" t="s">
        <v>42</v>
      </c>
      <c r="S12" s="9" t="s">
        <v>43</v>
      </c>
    </row>
    <row r="13" spans="1:19" s="19" customFormat="1" ht="10.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s="20" customFormat="1" ht="12.75">
      <c r="A14" s="10">
        <v>1</v>
      </c>
      <c r="B14" s="53">
        <f>БАЗОВА!W9</f>
        <v>0</v>
      </c>
      <c r="C14" s="46">
        <v>2301400</v>
      </c>
      <c r="D14" s="80" t="str">
        <f>БАЗОВА!B9</f>
        <v>Бікалутамід</v>
      </c>
      <c r="E14" s="81" t="str">
        <f>БАЗОВА!C9</f>
        <v xml:space="preserve">Касодекс </v>
      </c>
      <c r="F14" s="37"/>
      <c r="G14" s="37"/>
      <c r="H14" s="37"/>
      <c r="I14" s="46"/>
      <c r="J14" s="48">
        <f>БАЗОВА!S9</f>
        <v>0</v>
      </c>
      <c r="K14" s="48">
        <f>БАЗОВА!T9</f>
        <v>0</v>
      </c>
      <c r="L14" s="48"/>
      <c r="M14" s="48"/>
      <c r="N14" s="69">
        <f>SUM(БАЗОВА!AB9,БАЗОВА!AD9,БАЗОВА!AF9,БАЗОВА!AH9)</f>
        <v>0</v>
      </c>
      <c r="O14" s="69">
        <f>SUM(БАЗОВА!AC9,БАЗОВА!AE9,БАЗОВА!AG9,БАЗОВА!AI9)</f>
        <v>0</v>
      </c>
      <c r="P14" s="69">
        <f>БАЗОВА!AJ9</f>
        <v>0</v>
      </c>
      <c r="Q14" s="69">
        <f>БАЗОВА!AK9</f>
        <v>0</v>
      </c>
      <c r="R14" s="69">
        <f>БАЗОВА!AL9</f>
        <v>0</v>
      </c>
      <c r="S14" s="48">
        <f>БАЗОВА!AM9</f>
        <v>0</v>
      </c>
    </row>
    <row r="15" spans="1:19" s="21" customFormat="1" ht="12.75">
      <c r="A15" s="11">
        <f t="shared" ref="A15:A71" si="0">A14+1</f>
        <v>2</v>
      </c>
      <c r="B15" s="54">
        <f>БАЗОВА!W10</f>
        <v>0</v>
      </c>
      <c r="C15" s="47">
        <v>2301400</v>
      </c>
      <c r="D15" s="82" t="str">
        <f>БАЗОВА!B10</f>
        <v>Бікалутамід</v>
      </c>
      <c r="E15" s="83" t="str">
        <f>БАЗОВА!C10</f>
        <v xml:space="preserve">Касодекс </v>
      </c>
      <c r="F15" s="38"/>
      <c r="G15" s="38"/>
      <c r="H15" s="38"/>
      <c r="I15" s="47"/>
      <c r="J15" s="49">
        <f>БАЗОВА!S10</f>
        <v>53</v>
      </c>
      <c r="K15" s="49">
        <f>БАЗОВА!T10</f>
        <v>11578.91</v>
      </c>
      <c r="L15" s="49"/>
      <c r="M15" s="49"/>
      <c r="N15" s="49">
        <f>SUM(БАЗОВА!AB10,БАЗОВА!AD10,БАЗОВА!AF10,БАЗОВА!AH10)</f>
        <v>0</v>
      </c>
      <c r="O15" s="49">
        <f>SUM(БАЗОВА!AC10,БАЗОВА!AE10,БАЗОВА!AG10,БАЗОВА!AI10)</f>
        <v>0</v>
      </c>
      <c r="P15" s="49">
        <f>БАЗОВА!AJ10</f>
        <v>53</v>
      </c>
      <c r="Q15" s="49">
        <f>БАЗОВА!AK10</f>
        <v>11578.91</v>
      </c>
      <c r="R15" s="49">
        <f>БАЗОВА!AL10</f>
        <v>0</v>
      </c>
      <c r="S15" s="49">
        <f>БАЗОВА!AM10</f>
        <v>0</v>
      </c>
    </row>
    <row r="16" spans="1:19" s="20" customFormat="1" ht="12.75">
      <c r="A16" s="10">
        <f t="shared" si="0"/>
        <v>3</v>
      </c>
      <c r="B16" s="53">
        <f>БАЗОВА!W11</f>
        <v>0</v>
      </c>
      <c r="C16" s="46">
        <v>2301400</v>
      </c>
      <c r="D16" s="80" t="str">
        <f>БАЗОВА!B11</f>
        <v>Блеоміцин</v>
      </c>
      <c r="E16" s="83" t="str">
        <f>БАЗОВА!C11</f>
        <v>Блеолем</v>
      </c>
      <c r="F16" s="38"/>
      <c r="G16" s="38"/>
      <c r="H16" s="38"/>
      <c r="I16" s="46"/>
      <c r="J16" s="48">
        <f>БАЗОВА!S11</f>
        <v>735</v>
      </c>
      <c r="K16" s="48">
        <f>БАЗОВА!T11</f>
        <v>749339.85</v>
      </c>
      <c r="L16" s="48"/>
      <c r="M16" s="48"/>
      <c r="N16" s="49">
        <f>SUM(БАЗОВА!AB11,БАЗОВА!AD11,БАЗОВА!AF11,БАЗОВА!AH11)</f>
        <v>0</v>
      </c>
      <c r="O16" s="48">
        <f>SUM(БАЗОВА!AC11,БАЗОВА!AE11,БАЗОВА!AG11,БАЗОВА!AI11)</f>
        <v>0</v>
      </c>
      <c r="P16" s="49">
        <f>БАЗОВА!AJ11</f>
        <v>286</v>
      </c>
      <c r="Q16" s="48">
        <f>БАЗОВА!AK11</f>
        <v>291579.86</v>
      </c>
      <c r="R16" s="49">
        <f>БАЗОВА!AL11</f>
        <v>449</v>
      </c>
      <c r="S16" s="48">
        <f>БАЗОВА!AM11</f>
        <v>457759.99</v>
      </c>
    </row>
    <row r="17" spans="1:19" s="20" customFormat="1" ht="12.75">
      <c r="A17" s="10">
        <f t="shared" si="0"/>
        <v>4</v>
      </c>
      <c r="B17" s="53">
        <f>БАЗОВА!W12</f>
        <v>0</v>
      </c>
      <c r="C17" s="46">
        <v>2301400</v>
      </c>
      <c r="D17" s="80" t="str">
        <f>БАЗОВА!B12</f>
        <v>Вінкристин</v>
      </c>
      <c r="E17" s="81" t="str">
        <f>БАЗОВА!C12</f>
        <v>Вінкристин</v>
      </c>
      <c r="F17" s="37"/>
      <c r="G17" s="37"/>
      <c r="H17" s="37"/>
      <c r="I17" s="46"/>
      <c r="J17" s="48">
        <f>БАЗОВА!S12</f>
        <v>8</v>
      </c>
      <c r="K17" s="48">
        <f>БАЗОВА!T12</f>
        <v>620.63999999999942</v>
      </c>
      <c r="L17" s="48"/>
      <c r="M17" s="48"/>
      <c r="N17" s="48">
        <f>SUM(БАЗОВА!AB12,БАЗОВА!AD12,БАЗОВА!AF12,БАЗОВА!AH12)</f>
        <v>0</v>
      </c>
      <c r="O17" s="48">
        <f>SUM(БАЗОВА!AC12,БАЗОВА!AE12,БАЗОВА!AG12,БАЗОВА!AI12)</f>
        <v>0</v>
      </c>
      <c r="P17" s="48">
        <f>БАЗОВА!AJ12</f>
        <v>8</v>
      </c>
      <c r="Q17" s="48">
        <f>БАЗОВА!AK12</f>
        <v>620.64</v>
      </c>
      <c r="R17" s="48">
        <f>БАЗОВА!AL12</f>
        <v>0</v>
      </c>
      <c r="S17" s="48">
        <f>БАЗОВА!AM12</f>
        <v>-5.6843418860808015E-13</v>
      </c>
    </row>
    <row r="18" spans="1:19" s="20" customFormat="1" ht="12.75">
      <c r="A18" s="10">
        <f t="shared" si="0"/>
        <v>5</v>
      </c>
      <c r="B18" s="53">
        <f>БАЗОВА!W13</f>
        <v>0</v>
      </c>
      <c r="C18" s="46">
        <v>2301400</v>
      </c>
      <c r="D18" s="80" t="str">
        <f>БАЗОВА!B13</f>
        <v>Вінорельбін</v>
      </c>
      <c r="E18" s="81" t="str">
        <f>БАЗОВА!C13</f>
        <v>Навелік</v>
      </c>
      <c r="F18" s="37"/>
      <c r="G18" s="37"/>
      <c r="H18" s="37"/>
      <c r="I18" s="46"/>
      <c r="J18" s="48">
        <f>БАЗОВА!S13</f>
        <v>118</v>
      </c>
      <c r="K18" s="48">
        <f>БАЗОВА!T13</f>
        <v>74036.740000000005</v>
      </c>
      <c r="L18" s="48"/>
      <c r="M18" s="48"/>
      <c r="N18" s="48">
        <f>SUM(БАЗОВА!AB13,БАЗОВА!AD13,БАЗОВА!AF13,БАЗОВА!AH13)</f>
        <v>0</v>
      </c>
      <c r="O18" s="48">
        <f>SUM(БАЗОВА!AC13,БАЗОВА!AE13,БАЗОВА!AG13,БАЗОВА!AI13)</f>
        <v>0</v>
      </c>
      <c r="P18" s="48">
        <f>БАЗОВА!AJ13</f>
        <v>48</v>
      </c>
      <c r="Q18" s="48">
        <f>БАЗОВА!AK13</f>
        <v>30116.639999999999</v>
      </c>
      <c r="R18" s="48">
        <f>БАЗОВА!AL13</f>
        <v>70</v>
      </c>
      <c r="S18" s="48">
        <f>БАЗОВА!AM13</f>
        <v>43920.100000000006</v>
      </c>
    </row>
    <row r="19" spans="1:19" s="20" customFormat="1" ht="12.75">
      <c r="A19" s="10">
        <f t="shared" si="0"/>
        <v>6</v>
      </c>
      <c r="B19" s="53">
        <f>БАЗОВА!W14</f>
        <v>0</v>
      </c>
      <c r="C19" s="46">
        <v>2301400</v>
      </c>
      <c r="D19" s="80" t="str">
        <f>БАЗОВА!B14</f>
        <v>Гемцитабін</v>
      </c>
      <c r="E19" s="81" t="str">
        <f>БАЗОВА!C14</f>
        <v>Гемзар</v>
      </c>
      <c r="F19" s="37"/>
      <c r="G19" s="37"/>
      <c r="H19" s="37"/>
      <c r="I19" s="46"/>
      <c r="J19" s="48">
        <f>БАЗОВА!S14</f>
        <v>0</v>
      </c>
      <c r="K19" s="48">
        <f>БАЗОВА!T14</f>
        <v>0</v>
      </c>
      <c r="L19" s="48"/>
      <c r="M19" s="48"/>
      <c r="N19" s="48">
        <f>SUM(БАЗОВА!AB14,БАЗОВА!AD14,БАЗОВА!AF14,БАЗОВА!AH14)</f>
        <v>0</v>
      </c>
      <c r="O19" s="48">
        <f>SUM(БАЗОВА!AC14,БАЗОВА!AE14,БАЗОВА!AG14,БАЗОВА!AI14)</f>
        <v>0</v>
      </c>
      <c r="P19" s="48">
        <f>БАЗОВА!AJ14</f>
        <v>0</v>
      </c>
      <c r="Q19" s="48">
        <f>БАЗОВА!AK14</f>
        <v>0</v>
      </c>
      <c r="R19" s="48">
        <f>БАЗОВА!AL14</f>
        <v>0</v>
      </c>
      <c r="S19" s="48">
        <f>БАЗОВА!AM14</f>
        <v>0</v>
      </c>
    </row>
    <row r="20" spans="1:19" s="21" customFormat="1" ht="12.75">
      <c r="A20" s="11">
        <f t="shared" si="0"/>
        <v>7</v>
      </c>
      <c r="B20" s="55">
        <f>БАЗОВА!W15</f>
        <v>0</v>
      </c>
      <c r="C20" s="59">
        <v>2301400</v>
      </c>
      <c r="D20" s="84" t="str">
        <f>БАЗОВА!B15</f>
        <v>Гемцитабін</v>
      </c>
      <c r="E20" s="85" t="str">
        <f>БАЗОВА!C15</f>
        <v>Гемзар,гемтеро</v>
      </c>
      <c r="F20" s="39"/>
      <c r="G20" s="39"/>
      <c r="H20" s="39"/>
      <c r="I20" s="47"/>
      <c r="J20" s="49">
        <f>БАЗОВА!S15</f>
        <v>0</v>
      </c>
      <c r="K20" s="49">
        <f>БАЗОВА!T15</f>
        <v>0</v>
      </c>
      <c r="L20" s="49"/>
      <c r="M20" s="49"/>
      <c r="N20" s="62">
        <f>SUM(БАЗОВА!AB15,БАЗОВА!AD15,БАЗОВА!AF15,БАЗОВА!AH15)</f>
        <v>0</v>
      </c>
      <c r="O20" s="49">
        <f>SUM(БАЗОВА!AC15,БАЗОВА!AE15,БАЗОВА!AG15,БАЗОВА!AI15)</f>
        <v>0</v>
      </c>
      <c r="P20" s="62">
        <f>БАЗОВА!AJ15</f>
        <v>0</v>
      </c>
      <c r="Q20" s="49">
        <f>БАЗОВА!AK15</f>
        <v>0</v>
      </c>
      <c r="R20" s="62">
        <f>БАЗОВА!AL15</f>
        <v>0</v>
      </c>
      <c r="S20" s="49">
        <f>БАЗОВА!AM15</f>
        <v>0</v>
      </c>
    </row>
    <row r="21" spans="1:19" s="21" customFormat="1" ht="12.75">
      <c r="A21" s="11">
        <f t="shared" si="0"/>
        <v>8</v>
      </c>
      <c r="B21" s="55">
        <f>БАЗОВА!W16</f>
        <v>0</v>
      </c>
      <c r="C21" s="59">
        <v>2301400</v>
      </c>
      <c r="D21" s="84" t="str">
        <f>БАЗОВА!B16</f>
        <v>Гозерелін</v>
      </c>
      <c r="E21" s="85" t="str">
        <f>БАЗОВА!C16</f>
        <v>Золадекс</v>
      </c>
      <c r="F21" s="39"/>
      <c r="G21" s="39"/>
      <c r="H21" s="39"/>
      <c r="I21" s="47"/>
      <c r="J21" s="49">
        <f>БАЗОВА!S16</f>
        <v>0</v>
      </c>
      <c r="K21" s="49">
        <f>БАЗОВА!T16</f>
        <v>0</v>
      </c>
      <c r="L21" s="49"/>
      <c r="M21" s="49"/>
      <c r="N21" s="62">
        <f>SUM(БАЗОВА!AB16,БАЗОВА!AD16,БАЗОВА!AF16,БАЗОВА!AH16)</f>
        <v>0</v>
      </c>
      <c r="O21" s="49">
        <f>SUM(БАЗОВА!AC16,БАЗОВА!AE16,БАЗОВА!AG16,БАЗОВА!AI16)</f>
        <v>0</v>
      </c>
      <c r="P21" s="62">
        <f>БАЗОВА!AJ16</f>
        <v>0</v>
      </c>
      <c r="Q21" s="49">
        <f>БАЗОВА!AK16</f>
        <v>0</v>
      </c>
      <c r="R21" s="62">
        <f>БАЗОВА!AL16</f>
        <v>0</v>
      </c>
      <c r="S21" s="49">
        <f>БАЗОВА!AM16</f>
        <v>0</v>
      </c>
    </row>
    <row r="22" spans="1:19" s="21" customFormat="1" ht="12.75">
      <c r="A22" s="11">
        <f t="shared" si="0"/>
        <v>9</v>
      </c>
      <c r="B22" s="54">
        <f>БАЗОВА!W17</f>
        <v>0</v>
      </c>
      <c r="C22" s="47">
        <v>2301400</v>
      </c>
      <c r="D22" s="82" t="str">
        <f>БАЗОВА!B17</f>
        <v>Дакарбазин</v>
      </c>
      <c r="E22" s="83" t="str">
        <f>БАЗОВА!C17</f>
        <v>Дакарбазин</v>
      </c>
      <c r="F22" s="38"/>
      <c r="G22" s="38"/>
      <c r="H22" s="38"/>
      <c r="I22" s="47"/>
      <c r="J22" s="49">
        <f>БАЗОВА!S17</f>
        <v>206</v>
      </c>
      <c r="K22" s="49">
        <f>БАЗОВА!T17</f>
        <v>55918.7</v>
      </c>
      <c r="L22" s="49"/>
      <c r="M22" s="49"/>
      <c r="N22" s="49">
        <f>SUM(БАЗОВА!AB17,БАЗОВА!AD17,БАЗОВА!AF17,БАЗОВА!AH17)</f>
        <v>0</v>
      </c>
      <c r="O22" s="49">
        <f>SUM(БАЗОВА!AC17,БАЗОВА!AE17,БАЗОВА!AG17,БАЗОВА!AI17)</f>
        <v>0</v>
      </c>
      <c r="P22" s="49">
        <f>БАЗОВА!AJ17</f>
        <v>191</v>
      </c>
      <c r="Q22" s="49">
        <f>БАЗОВА!AK17</f>
        <v>51846.95</v>
      </c>
      <c r="R22" s="49">
        <f>БАЗОВА!AL17</f>
        <v>15</v>
      </c>
      <c r="S22" s="49">
        <f>БАЗОВА!AM17</f>
        <v>4071.75</v>
      </c>
    </row>
    <row r="23" spans="1:19" s="21" customFormat="1" ht="12.75">
      <c r="A23" s="11">
        <f t="shared" si="0"/>
        <v>10</v>
      </c>
      <c r="B23" s="55">
        <f>БАЗОВА!W18</f>
        <v>0</v>
      </c>
      <c r="C23" s="59">
        <v>2301400</v>
      </c>
      <c r="D23" s="84" t="str">
        <f>БАЗОВА!B18</f>
        <v>Доксорубіцин</v>
      </c>
      <c r="E23" s="85" t="str">
        <f>БАЗОВА!C18</f>
        <v>Доксорубіцин</v>
      </c>
      <c r="F23" s="39"/>
      <c r="G23" s="39"/>
      <c r="H23" s="39"/>
      <c r="I23" s="47"/>
      <c r="J23" s="49">
        <f>БАЗОВА!S18</f>
        <v>0</v>
      </c>
      <c r="K23" s="49">
        <f>БАЗОВА!T18</f>
        <v>0</v>
      </c>
      <c r="L23" s="49"/>
      <c r="M23" s="49"/>
      <c r="N23" s="62">
        <f>SUM(БАЗОВА!AB18,БАЗОВА!AD18,БАЗОВА!AF18,БАЗОВА!AH18)</f>
        <v>0</v>
      </c>
      <c r="O23" s="49">
        <f>SUM(БАЗОВА!AC18,БАЗОВА!AE18,БАЗОВА!AG18,БАЗОВА!AI18)</f>
        <v>0</v>
      </c>
      <c r="P23" s="62">
        <f>БАЗОВА!AJ18</f>
        <v>0</v>
      </c>
      <c r="Q23" s="49">
        <f>БАЗОВА!AK18</f>
        <v>0</v>
      </c>
      <c r="R23" s="62">
        <f>БАЗОВА!AL18</f>
        <v>0</v>
      </c>
      <c r="S23" s="49">
        <f>БАЗОВА!AM18</f>
        <v>0</v>
      </c>
    </row>
    <row r="24" spans="1:19" s="21" customFormat="1" ht="12.75">
      <c r="A24" s="11">
        <f t="shared" si="0"/>
        <v>11</v>
      </c>
      <c r="B24" s="54">
        <f>БАЗОВА!W19</f>
        <v>0</v>
      </c>
      <c r="C24" s="47">
        <v>2301400</v>
      </c>
      <c r="D24" s="82" t="str">
        <f>БАЗОВА!B19</f>
        <v>Доцетаксел</v>
      </c>
      <c r="E24" s="83" t="str">
        <f>БАЗОВА!C19</f>
        <v>Доцетаксел</v>
      </c>
      <c r="F24" s="38"/>
      <c r="G24" s="38"/>
      <c r="H24" s="38"/>
      <c r="I24" s="47"/>
      <c r="J24" s="49">
        <f>БАЗОВА!S19</f>
        <v>189</v>
      </c>
      <c r="K24" s="49">
        <f>БАЗОВА!T19</f>
        <v>86985.359999999986</v>
      </c>
      <c r="L24" s="49"/>
      <c r="M24" s="49"/>
      <c r="N24" s="49">
        <f>SUM(БАЗОВА!AB19,БАЗОВА!AD19,БАЗОВА!AF19,БАЗОВА!AH19)</f>
        <v>0</v>
      </c>
      <c r="O24" s="49">
        <f>SUM(БАЗОВА!AC19,БАЗОВА!AE19,БАЗОВА!AG19,БАЗОВА!AI19)</f>
        <v>0</v>
      </c>
      <c r="P24" s="49">
        <f>БАЗОВА!AJ19</f>
        <v>189</v>
      </c>
      <c r="Q24" s="49">
        <f>БАЗОВА!AK19</f>
        <v>86985.36</v>
      </c>
      <c r="R24" s="49">
        <f>БАЗОВА!AL19</f>
        <v>0</v>
      </c>
      <c r="S24" s="49">
        <f>БАЗОВА!AM19</f>
        <v>-1.4551915228366852E-11</v>
      </c>
    </row>
    <row r="25" spans="1:19" s="21" customFormat="1" ht="12.75">
      <c r="A25" s="11">
        <f t="shared" si="0"/>
        <v>12</v>
      </c>
      <c r="B25" s="54">
        <f>БАЗОВА!W20</f>
        <v>0</v>
      </c>
      <c r="C25" s="47">
        <v>2301400</v>
      </c>
      <c r="D25" s="82" t="str">
        <f>БАЗОВА!B20</f>
        <v>Доцетаксел</v>
      </c>
      <c r="E25" s="83" t="str">
        <f>БАЗОВА!C20</f>
        <v>Доцетаксел</v>
      </c>
      <c r="F25" s="38"/>
      <c r="G25" s="38"/>
      <c r="H25" s="38"/>
      <c r="I25" s="47"/>
      <c r="J25" s="49">
        <f>БАЗОВА!S20</f>
        <v>0</v>
      </c>
      <c r="K25" s="49">
        <f>БАЗОВА!T20</f>
        <v>0</v>
      </c>
      <c r="L25" s="49"/>
      <c r="M25" s="49"/>
      <c r="N25" s="49">
        <f>SUM(БАЗОВА!AB20,БАЗОВА!AD20,БАЗОВА!AF20,БАЗОВА!AH20)</f>
        <v>0</v>
      </c>
      <c r="O25" s="49">
        <f>SUM(БАЗОВА!AC20,БАЗОВА!AE20,БАЗОВА!AG20,БАЗОВА!AI20)</f>
        <v>0</v>
      </c>
      <c r="P25" s="49">
        <f>БАЗОВА!AJ20</f>
        <v>0</v>
      </c>
      <c r="Q25" s="49">
        <f>БАЗОВА!AK20</f>
        <v>0</v>
      </c>
      <c r="R25" s="49">
        <f>БАЗОВА!AL20</f>
        <v>0</v>
      </c>
      <c r="S25" s="49">
        <f>БАЗОВА!AM20</f>
        <v>0</v>
      </c>
    </row>
    <row r="26" spans="1:19" s="20" customFormat="1" ht="12.75">
      <c r="A26" s="10">
        <f t="shared" si="0"/>
        <v>13</v>
      </c>
      <c r="B26" s="53">
        <f>БАЗОВА!W21</f>
        <v>0</v>
      </c>
      <c r="C26" s="46">
        <v>2301400</v>
      </c>
      <c r="D26" s="80" t="str">
        <f>БАЗОВА!B21</f>
        <v>Екземестан</v>
      </c>
      <c r="E26" s="86" t="str">
        <f>БАЗОВА!C21</f>
        <v>Аромазин</v>
      </c>
      <c r="F26" s="40"/>
      <c r="G26" s="40"/>
      <c r="H26" s="40"/>
      <c r="I26" s="46"/>
      <c r="J26" s="48">
        <f>БАЗОВА!S21</f>
        <v>0</v>
      </c>
      <c r="K26" s="48">
        <f>БАЗОВА!T21</f>
        <v>0</v>
      </c>
      <c r="L26" s="48"/>
      <c r="M26" s="48"/>
      <c r="N26" s="48">
        <f>SUM(БАЗОВА!AB21,БАЗОВА!AD21,БАЗОВА!AF21,БАЗОВА!AH21)</f>
        <v>0</v>
      </c>
      <c r="O26" s="48">
        <f>SUM(БАЗОВА!AC21,БАЗОВА!AE21,БАЗОВА!AG21,БАЗОВА!AI21)</f>
        <v>0</v>
      </c>
      <c r="P26" s="48">
        <f>БАЗОВА!AJ21</f>
        <v>0</v>
      </c>
      <c r="Q26" s="48">
        <f>БАЗОВА!AK21</f>
        <v>0</v>
      </c>
      <c r="R26" s="48">
        <f>БАЗОВА!AL21</f>
        <v>0</v>
      </c>
      <c r="S26" s="48">
        <f>БАЗОВА!AM21</f>
        <v>0</v>
      </c>
    </row>
    <row r="27" spans="1:19" s="21" customFormat="1" ht="12.75">
      <c r="A27" s="11">
        <f t="shared" si="0"/>
        <v>14</v>
      </c>
      <c r="B27" s="54">
        <f>БАЗОВА!W22</f>
        <v>0</v>
      </c>
      <c r="C27" s="47">
        <v>2301400</v>
      </c>
      <c r="D27" s="82" t="str">
        <f>БАЗОВА!B22</f>
        <v>Етопозид</v>
      </c>
      <c r="E27" s="83" t="str">
        <f>БАЗОВА!C22</f>
        <v>Етопозид</v>
      </c>
      <c r="F27" s="38"/>
      <c r="G27" s="38"/>
      <c r="H27" s="38"/>
      <c r="I27" s="47"/>
      <c r="J27" s="49">
        <f>БАЗОВА!S22</f>
        <v>0</v>
      </c>
      <c r="K27" s="49">
        <f>БАЗОВА!T22</f>
        <v>0</v>
      </c>
      <c r="L27" s="49"/>
      <c r="M27" s="49"/>
      <c r="N27" s="49">
        <f>SUM(БАЗОВА!AB22,БАЗОВА!AD22,БАЗОВА!AF22,БАЗОВА!AH22)</f>
        <v>0</v>
      </c>
      <c r="O27" s="49">
        <f>SUM(БАЗОВА!AC22,БАЗОВА!AE22,БАЗОВА!AG22,БАЗОВА!AI22)</f>
        <v>0</v>
      </c>
      <c r="P27" s="49">
        <f>БАЗОВА!AJ22</f>
        <v>0</v>
      </c>
      <c r="Q27" s="49">
        <f>БАЗОВА!AK22</f>
        <v>0</v>
      </c>
      <c r="R27" s="49">
        <f>БАЗОВА!AL22</f>
        <v>0</v>
      </c>
      <c r="S27" s="49">
        <f>БАЗОВА!AM22</f>
        <v>0</v>
      </c>
    </row>
    <row r="28" spans="1:19" s="21" customFormat="1" ht="12.75">
      <c r="A28" s="11">
        <f t="shared" si="0"/>
        <v>15</v>
      </c>
      <c r="B28" s="54">
        <f>БАЗОВА!W23</f>
        <v>0</v>
      </c>
      <c r="C28" s="47">
        <v>2301400</v>
      </c>
      <c r="D28" s="82" t="str">
        <f>БАЗОВА!B23</f>
        <v>Іринотекан</v>
      </c>
      <c r="E28" s="83" t="str">
        <f>БАЗОВА!C23</f>
        <v>Кампто,ІРИТЕРО</v>
      </c>
      <c r="F28" s="38"/>
      <c r="G28" s="38"/>
      <c r="H28" s="38"/>
      <c r="I28" s="47"/>
      <c r="J28" s="49">
        <f>БАЗОВА!S23</f>
        <v>0</v>
      </c>
      <c r="K28" s="49">
        <f>БАЗОВА!T23</f>
        <v>0</v>
      </c>
      <c r="L28" s="49"/>
      <c r="M28" s="49"/>
      <c r="N28" s="49">
        <f>SUM(БАЗОВА!AB23,БАЗОВА!AD23,БАЗОВА!AF23,БАЗОВА!AH23)</f>
        <v>0</v>
      </c>
      <c r="O28" s="49">
        <f>SUM(БАЗОВА!AC23,БАЗОВА!AE23,БАЗОВА!AG23,БАЗОВА!AI23)</f>
        <v>0</v>
      </c>
      <c r="P28" s="49">
        <f>БАЗОВА!AJ23</f>
        <v>0</v>
      </c>
      <c r="Q28" s="49">
        <f>БАЗОВА!AK23</f>
        <v>0</v>
      </c>
      <c r="R28" s="49">
        <f>БАЗОВА!AL23</f>
        <v>0</v>
      </c>
      <c r="S28" s="49">
        <f>БАЗОВА!AM23</f>
        <v>0</v>
      </c>
    </row>
    <row r="29" spans="1:19" s="21" customFormat="1" ht="12.75">
      <c r="A29" s="11">
        <f t="shared" si="0"/>
        <v>16</v>
      </c>
      <c r="B29" s="54">
        <f>БАЗОВА!W24</f>
        <v>0</v>
      </c>
      <c r="C29" s="47">
        <v>2301400</v>
      </c>
      <c r="D29" s="82" t="str">
        <f>БАЗОВА!B24</f>
        <v>Капецитабін</v>
      </c>
      <c r="E29" s="83" t="str">
        <f>БАЗОВА!C24</f>
        <v>Кселода</v>
      </c>
      <c r="F29" s="38"/>
      <c r="G29" s="38"/>
      <c r="H29" s="38"/>
      <c r="I29" s="47"/>
      <c r="J29" s="49">
        <f>БАЗОВА!S24</f>
        <v>0</v>
      </c>
      <c r="K29" s="49">
        <f>БАЗОВА!T24</f>
        <v>0</v>
      </c>
      <c r="L29" s="49"/>
      <c r="M29" s="49"/>
      <c r="N29" s="49">
        <f>SUM(БАЗОВА!AB24,БАЗОВА!AD24,БАЗОВА!AF24,БАЗОВА!AH24)</f>
        <v>0</v>
      </c>
      <c r="O29" s="49">
        <f>SUM(БАЗОВА!AC24,БАЗОВА!AE24,БАЗОВА!AG24,БАЗОВА!AI24)</f>
        <v>0</v>
      </c>
      <c r="P29" s="49">
        <f>БАЗОВА!AJ24</f>
        <v>0</v>
      </c>
      <c r="Q29" s="49">
        <f>БАЗОВА!AK24</f>
        <v>0</v>
      </c>
      <c r="R29" s="49">
        <f>БАЗОВА!AL24</f>
        <v>0</v>
      </c>
      <c r="S29" s="49">
        <f>БАЗОВА!AM24</f>
        <v>0</v>
      </c>
    </row>
    <row r="30" spans="1:19" s="21" customFormat="1" ht="12.75">
      <c r="A30" s="11">
        <f t="shared" si="0"/>
        <v>17</v>
      </c>
      <c r="B30" s="54">
        <f>БАЗОВА!W25</f>
        <v>0</v>
      </c>
      <c r="C30" s="47">
        <v>2301400</v>
      </c>
      <c r="D30" s="82" t="str">
        <f>БАЗОВА!B25</f>
        <v>Капецитабін</v>
      </c>
      <c r="E30" s="83" t="str">
        <f>БАЗОВА!C25</f>
        <v xml:space="preserve">Капецитабін </v>
      </c>
      <c r="F30" s="38"/>
      <c r="G30" s="38"/>
      <c r="H30" s="38"/>
      <c r="I30" s="47"/>
      <c r="J30" s="49">
        <f>БАЗОВА!S25</f>
        <v>0</v>
      </c>
      <c r="K30" s="49">
        <f>БАЗОВА!T25</f>
        <v>0</v>
      </c>
      <c r="L30" s="49"/>
      <c r="M30" s="49"/>
      <c r="N30" s="49">
        <f>SUM(БАЗОВА!AB25,БАЗОВА!AD25,БАЗОВА!AF25,БАЗОВА!AH25)</f>
        <v>0</v>
      </c>
      <c r="O30" s="49">
        <f>SUM(БАЗОВА!AC25,БАЗОВА!AE25,БАЗОВА!AG25,БАЗОВА!AI25)</f>
        <v>0</v>
      </c>
      <c r="P30" s="49">
        <f>БАЗОВА!AJ25</f>
        <v>0</v>
      </c>
      <c r="Q30" s="49">
        <f>БАЗОВА!AK25</f>
        <v>0</v>
      </c>
      <c r="R30" s="49">
        <f>БАЗОВА!AL25</f>
        <v>0</v>
      </c>
      <c r="S30" s="49">
        <f>БАЗОВА!AM25</f>
        <v>0</v>
      </c>
    </row>
    <row r="31" spans="1:19" s="21" customFormat="1" ht="20.25" customHeight="1">
      <c r="A31" s="11">
        <f t="shared" si="0"/>
        <v>18</v>
      </c>
      <c r="B31" s="55">
        <f>БАЗОВА!W26</f>
        <v>0</v>
      </c>
      <c r="C31" s="59">
        <v>2301400</v>
      </c>
      <c r="D31" s="84" t="str">
        <f>БАЗОВА!B26</f>
        <v>Кислота золедронова</v>
      </c>
      <c r="E31" s="108" t="str">
        <f>БАЗОВА!C26</f>
        <v>Метакос,зомета,дезтрон,золедронова к-та</v>
      </c>
      <c r="F31" s="39"/>
      <c r="G31" s="39"/>
      <c r="H31" s="39"/>
      <c r="I31" s="47"/>
      <c r="J31" s="49">
        <f>БАЗОВА!S26</f>
        <v>222</v>
      </c>
      <c r="K31" s="49">
        <f>БАЗОВА!T26</f>
        <v>31361.94000000001</v>
      </c>
      <c r="L31" s="49"/>
      <c r="M31" s="49"/>
      <c r="N31" s="62">
        <f>SUM(БАЗОВА!AB26,БАЗОВА!AD26,БАЗОВА!AF26,БАЗОВА!AH26)</f>
        <v>0</v>
      </c>
      <c r="O31" s="49">
        <f>SUM(БАЗОВА!AC26,БАЗОВА!AE26,БАЗОВА!AG26,БАЗОВА!AI26)</f>
        <v>0</v>
      </c>
      <c r="P31" s="62">
        <f>БАЗОВА!AJ26</f>
        <v>222</v>
      </c>
      <c r="Q31" s="49">
        <f>БАЗОВА!AK26</f>
        <v>31361.94</v>
      </c>
      <c r="R31" s="62">
        <f>БАЗОВА!AL26</f>
        <v>0</v>
      </c>
      <c r="S31" s="49">
        <f>БАЗОВА!AM26</f>
        <v>1.0913936421275139E-11</v>
      </c>
    </row>
    <row r="32" spans="1:19" s="21" customFormat="1" ht="12.75">
      <c r="A32" s="11">
        <f t="shared" si="0"/>
        <v>19</v>
      </c>
      <c r="B32" s="54">
        <f>БАЗОВА!W27</f>
        <v>0</v>
      </c>
      <c r="C32" s="47">
        <v>2301400</v>
      </c>
      <c r="D32" s="82" t="str">
        <f>БАЗОВА!B27</f>
        <v>Летрозол</v>
      </c>
      <c r="E32" s="83" t="str">
        <f>БАЗОВА!C27</f>
        <v>летровіста</v>
      </c>
      <c r="F32" s="38"/>
      <c r="G32" s="38"/>
      <c r="H32" s="38"/>
      <c r="I32" s="47"/>
      <c r="J32" s="49">
        <f>БАЗОВА!S27</f>
        <v>0</v>
      </c>
      <c r="K32" s="49">
        <f>БАЗОВА!T27</f>
        <v>0</v>
      </c>
      <c r="L32" s="49"/>
      <c r="M32" s="49"/>
      <c r="N32" s="49">
        <f>SUM(БАЗОВА!AB27,БАЗОВА!AD27,БАЗОВА!AF27,БАЗОВА!AH27)</f>
        <v>0</v>
      </c>
      <c r="O32" s="49">
        <f>SUM(БАЗОВА!AC27,БАЗОВА!AE27,БАЗОВА!AG27,БАЗОВА!AI27)</f>
        <v>0</v>
      </c>
      <c r="P32" s="49">
        <f>БАЗОВА!AJ27</f>
        <v>0</v>
      </c>
      <c r="Q32" s="49">
        <f>БАЗОВА!AK27</f>
        <v>0</v>
      </c>
      <c r="R32" s="49">
        <f>БАЗОВА!AL27</f>
        <v>0</v>
      </c>
      <c r="S32" s="49">
        <f>БАЗОВА!AM27</f>
        <v>0</v>
      </c>
    </row>
    <row r="33" spans="1:19" s="21" customFormat="1" ht="12.75">
      <c r="A33" s="11">
        <f t="shared" si="0"/>
        <v>20</v>
      </c>
      <c r="B33" s="54" t="str">
        <f>БАЗОВА!W28</f>
        <v>ДП "Укрмедпостач"</v>
      </c>
      <c r="C33" s="47">
        <v>2301400</v>
      </c>
      <c r="D33" s="82" t="str">
        <f>БАЗОВА!B28</f>
        <v>Метотрексат</v>
      </c>
      <c r="E33" s="83" t="str">
        <f>БАЗОВА!C28</f>
        <v>Метотрексат</v>
      </c>
      <c r="F33" s="38"/>
      <c r="G33" s="38"/>
      <c r="H33" s="38"/>
      <c r="I33" s="47"/>
      <c r="J33" s="49">
        <f>БАЗОВА!S28</f>
        <v>0</v>
      </c>
      <c r="K33" s="49">
        <f>БАЗОВА!T28</f>
        <v>0</v>
      </c>
      <c r="L33" s="49"/>
      <c r="M33" s="49"/>
      <c r="N33" s="49">
        <f>SUM(БАЗОВА!AB28,БАЗОВА!AD28,БАЗОВА!AF28,БАЗОВА!AH28)</f>
        <v>151</v>
      </c>
      <c r="O33" s="49">
        <f>SUM(БАЗОВА!AC28,БАЗОВА!AE28,БАЗОВА!AG28,БАЗОВА!AI28)</f>
        <v>8366.91</v>
      </c>
      <c r="P33" s="49">
        <f>БАЗОВА!AJ28</f>
        <v>69</v>
      </c>
      <c r="Q33" s="49">
        <f>БАЗОВА!AK28</f>
        <v>3823.29</v>
      </c>
      <c r="R33" s="49">
        <f>БАЗОВА!AL28</f>
        <v>82</v>
      </c>
      <c r="S33" s="49">
        <f>БАЗОВА!AM28</f>
        <v>4543.62</v>
      </c>
    </row>
    <row r="34" spans="1:19" s="21" customFormat="1" ht="12.75">
      <c r="A34" s="11">
        <f t="shared" si="0"/>
        <v>21</v>
      </c>
      <c r="B34" s="54">
        <f>БАЗОВА!W29</f>
        <v>0</v>
      </c>
      <c r="C34" s="47">
        <v>2301400</v>
      </c>
      <c r="D34" s="82" t="str">
        <f>БАЗОВА!B29</f>
        <v>Мітоксантрон</v>
      </c>
      <c r="E34" s="83" t="str">
        <f>БАЗОВА!C29</f>
        <v>Мітолік</v>
      </c>
      <c r="F34" s="38"/>
      <c r="G34" s="38"/>
      <c r="H34" s="38"/>
      <c r="I34" s="47"/>
      <c r="J34" s="49">
        <f>БАЗОВА!S29</f>
        <v>0</v>
      </c>
      <c r="K34" s="49">
        <f>БАЗОВА!T29</f>
        <v>0</v>
      </c>
      <c r="L34" s="49"/>
      <c r="M34" s="49"/>
      <c r="N34" s="49">
        <f>SUM(БАЗОВА!AB29,БАЗОВА!AD29,БАЗОВА!AF29,БАЗОВА!AH29)</f>
        <v>0</v>
      </c>
      <c r="O34" s="49">
        <f>SUM(БАЗОВА!AC29,БАЗОВА!AE29,БАЗОВА!AG29,БАЗОВА!AI29)</f>
        <v>0</v>
      </c>
      <c r="P34" s="49">
        <f>БАЗОВА!AJ29</f>
        <v>0</v>
      </c>
      <c r="Q34" s="49">
        <f>БАЗОВА!AK29</f>
        <v>0</v>
      </c>
      <c r="R34" s="49">
        <f>БАЗОВА!AL29</f>
        <v>0</v>
      </c>
      <c r="S34" s="49">
        <f>БАЗОВА!AM29</f>
        <v>0</v>
      </c>
    </row>
    <row r="35" spans="1:19" s="21" customFormat="1" ht="12.75" customHeight="1">
      <c r="A35" s="22">
        <f t="shared" si="0"/>
        <v>22</v>
      </c>
      <c r="B35" s="56">
        <f>БАЗОВА!W30</f>
        <v>0</v>
      </c>
      <c r="C35" s="60">
        <v>2301400</v>
      </c>
      <c r="D35" s="87" t="str">
        <f>БАЗОВА!B30</f>
        <v>Оксаліплатин</v>
      </c>
      <c r="E35" s="88" t="str">
        <f>БАЗОВА!C30</f>
        <v>Оксаліплатин</v>
      </c>
      <c r="F35" s="41"/>
      <c r="G35" s="41"/>
      <c r="H35" s="41"/>
      <c r="I35" s="47"/>
      <c r="J35" s="49">
        <f>БАЗОВА!S30</f>
        <v>625</v>
      </c>
      <c r="K35" s="49">
        <f>БАЗОВА!T30</f>
        <v>113787.49999999997</v>
      </c>
      <c r="L35" s="49"/>
      <c r="M35" s="49"/>
      <c r="N35" s="63">
        <f>SUM(БАЗОВА!AB30,БАЗОВА!AD30,БАЗОВА!AF30,БАЗОВА!AH30)</f>
        <v>0</v>
      </c>
      <c r="O35" s="49">
        <f>SUM(БАЗОВА!AC30,БАЗОВА!AE30,БАЗОВА!AG30,БАЗОВА!AI30)</f>
        <v>0</v>
      </c>
      <c r="P35" s="63">
        <f>БАЗОВА!AJ30</f>
        <v>625</v>
      </c>
      <c r="Q35" s="49">
        <f>БАЗОВА!AK30</f>
        <v>113787.5</v>
      </c>
      <c r="R35" s="63">
        <f>БАЗОВА!AL30</f>
        <v>0</v>
      </c>
      <c r="S35" s="49">
        <f>БАЗОВА!AM30</f>
        <v>-2.9103830456733704E-11</v>
      </c>
    </row>
    <row r="36" spans="1:19" s="21" customFormat="1" ht="12.75">
      <c r="A36" s="11">
        <f>A35+1</f>
        <v>23</v>
      </c>
      <c r="B36" s="54">
        <f>БАЗОВА!W31</f>
        <v>0</v>
      </c>
      <c r="C36" s="47">
        <v>2301400</v>
      </c>
      <c r="D36" s="82" t="str">
        <f>БАЗОВА!B31</f>
        <v>Оксаліплатин</v>
      </c>
      <c r="E36" s="83" t="str">
        <f>БАЗОВА!C31</f>
        <v>Оксаліплатин</v>
      </c>
      <c r="F36" s="38"/>
      <c r="G36" s="38"/>
      <c r="H36" s="38"/>
      <c r="I36" s="47"/>
      <c r="J36" s="49">
        <f>БАЗОВА!S31</f>
        <v>537</v>
      </c>
      <c r="K36" s="49">
        <f>БАЗОВА!T31</f>
        <v>162834.51000000007</v>
      </c>
      <c r="L36" s="49"/>
      <c r="M36" s="49"/>
      <c r="N36" s="49">
        <f>SUM(БАЗОВА!AB31,БАЗОВА!AD31,БАЗОВА!AF31,БАЗОВА!AH31)</f>
        <v>0</v>
      </c>
      <c r="O36" s="49">
        <f>SUM(БАЗОВА!AC31,БАЗОВА!AE31,БАЗОВА!AG31,БАЗОВА!AI31)</f>
        <v>0</v>
      </c>
      <c r="P36" s="49">
        <f>БАЗОВА!AJ31</f>
        <v>537</v>
      </c>
      <c r="Q36" s="49">
        <f>БАЗОВА!AK31</f>
        <v>162834.51</v>
      </c>
      <c r="R36" s="49">
        <f>БАЗОВА!AL31</f>
        <v>0</v>
      </c>
      <c r="S36" s="49">
        <f>БАЗОВА!AM31</f>
        <v>5.8207660913467407E-11</v>
      </c>
    </row>
    <row r="37" spans="1:19" s="21" customFormat="1" ht="25.5">
      <c r="A37" s="11">
        <f t="shared" si="0"/>
        <v>24</v>
      </c>
      <c r="B37" s="55">
        <f>БАЗОВА!W32</f>
        <v>0</v>
      </c>
      <c r="C37" s="59">
        <v>2301400</v>
      </c>
      <c r="D37" s="84" t="str">
        <f>БАЗОВА!B32</f>
        <v>Паклітаксел</v>
      </c>
      <c r="E37" s="85" t="str">
        <f>БАЗОВА!C32</f>
        <v>Паклітаксел,паклітеро</v>
      </c>
      <c r="F37" s="39"/>
      <c r="G37" s="39"/>
      <c r="H37" s="39"/>
      <c r="I37" s="47"/>
      <c r="J37" s="49">
        <f>БАЗОВА!S32</f>
        <v>0</v>
      </c>
      <c r="K37" s="49">
        <f>БАЗОВА!T32</f>
        <v>0</v>
      </c>
      <c r="L37" s="49"/>
      <c r="M37" s="49"/>
      <c r="N37" s="62">
        <f>SUM(БАЗОВА!AB32,БАЗОВА!AD32,БАЗОВА!AF32,БАЗОВА!AH32)</f>
        <v>0</v>
      </c>
      <c r="O37" s="49">
        <f>SUM(БАЗОВА!AC32,БАЗОВА!AE32,БАЗОВА!AG32,БАЗОВА!AI32)</f>
        <v>0</v>
      </c>
      <c r="P37" s="62">
        <f>БАЗОВА!AJ32</f>
        <v>0</v>
      </c>
      <c r="Q37" s="49">
        <f>БАЗОВА!AK32</f>
        <v>0</v>
      </c>
      <c r="R37" s="62">
        <f>БАЗОВА!AL32</f>
        <v>0</v>
      </c>
      <c r="S37" s="49">
        <f>БАЗОВА!AM32</f>
        <v>0</v>
      </c>
    </row>
    <row r="38" spans="1:19" s="21" customFormat="1" ht="12.75">
      <c r="A38" s="11">
        <f t="shared" si="0"/>
        <v>25</v>
      </c>
      <c r="B38" s="54">
        <f>БАЗОВА!W33</f>
        <v>0</v>
      </c>
      <c r="C38" s="47">
        <v>2301400</v>
      </c>
      <c r="D38" s="82" t="str">
        <f>БАЗОВА!B33</f>
        <v>Топотекан</v>
      </c>
      <c r="E38" s="83" t="str">
        <f>БАЗОВА!C33</f>
        <v>Гікамтин</v>
      </c>
      <c r="F38" s="38"/>
      <c r="G38" s="38"/>
      <c r="H38" s="38"/>
      <c r="I38" s="47"/>
      <c r="J38" s="49">
        <f>БАЗОВА!S33</f>
        <v>0</v>
      </c>
      <c r="K38" s="49">
        <f>БАЗОВА!T33</f>
        <v>0</v>
      </c>
      <c r="L38" s="49"/>
      <c r="M38" s="49"/>
      <c r="N38" s="49">
        <f>SUM(БАЗОВА!AB33,БАЗОВА!AD33,БАЗОВА!AF33,БАЗОВА!AH33)</f>
        <v>0</v>
      </c>
      <c r="O38" s="49">
        <f>SUM(БАЗОВА!AC33,БАЗОВА!AE33,БАЗОВА!AG33,БАЗОВА!AI33)</f>
        <v>0</v>
      </c>
      <c r="P38" s="49">
        <f>БАЗОВА!AJ33</f>
        <v>0</v>
      </c>
      <c r="Q38" s="49">
        <f>БАЗОВА!AK33</f>
        <v>0</v>
      </c>
      <c r="R38" s="49">
        <f>БАЗОВА!AL33</f>
        <v>0</v>
      </c>
      <c r="S38" s="49">
        <f>БАЗОВА!AM33</f>
        <v>0</v>
      </c>
    </row>
    <row r="39" spans="1:19" s="21" customFormat="1" ht="25.5">
      <c r="A39" s="11">
        <f t="shared" si="0"/>
        <v>26</v>
      </c>
      <c r="B39" s="54" t="str">
        <f>БАЗОВА!W34</f>
        <v>ДП"Укрмедпостач"</v>
      </c>
      <c r="C39" s="47">
        <v>2301400</v>
      </c>
      <c r="D39" s="82" t="str">
        <f>БАЗОВА!B34</f>
        <v>Трастузумаб</v>
      </c>
      <c r="E39" s="83" t="str">
        <f>БАЗОВА!C34</f>
        <v>Герцептин,тразимера</v>
      </c>
      <c r="F39" s="38"/>
      <c r="G39" s="38"/>
      <c r="H39" s="38"/>
      <c r="I39" s="47"/>
      <c r="J39" s="49">
        <f>БАЗОВА!S34</f>
        <v>0</v>
      </c>
      <c r="K39" s="49">
        <f>БАЗОВА!T34</f>
        <v>0</v>
      </c>
      <c r="L39" s="49"/>
      <c r="M39" s="49"/>
      <c r="N39" s="49">
        <f>SUM(БАЗОВА!AB34,БАЗОВА!AD34,БАЗОВА!AF34,БАЗОВА!AH34)</f>
        <v>50</v>
      </c>
      <c r="O39" s="49">
        <f>SUM(БАЗОВА!AC34,БАЗОВА!AE34,БАЗОВА!AG34,БАЗОВА!AI34)</f>
        <v>200872</v>
      </c>
      <c r="P39" s="49">
        <f>БАЗОВА!AJ34</f>
        <v>33</v>
      </c>
      <c r="Q39" s="49">
        <f>БАЗОВА!AK34</f>
        <v>132575.51999999999</v>
      </c>
      <c r="R39" s="49">
        <f>БАЗОВА!AL34</f>
        <v>17</v>
      </c>
      <c r="S39" s="49">
        <f>БАЗОВА!AM34</f>
        <v>68296.48000000001</v>
      </c>
    </row>
    <row r="40" spans="1:19" s="21" customFormat="1" ht="12.75">
      <c r="A40" s="11">
        <f t="shared" si="0"/>
        <v>27</v>
      </c>
      <c r="B40" s="54">
        <f>БАЗОВА!W35</f>
        <v>0</v>
      </c>
      <c r="C40" s="47">
        <v>2301400</v>
      </c>
      <c r="D40" s="82" t="str">
        <f>БАЗОВА!B35</f>
        <v>Трипторелін</v>
      </c>
      <c r="E40" s="83" t="str">
        <f>БАЗОВА!C35</f>
        <v>Диферелін</v>
      </c>
      <c r="F40" s="38"/>
      <c r="G40" s="38"/>
      <c r="H40" s="38"/>
      <c r="I40" s="47"/>
      <c r="J40" s="49">
        <f>БАЗОВА!S35</f>
        <v>990</v>
      </c>
      <c r="K40" s="49">
        <f>БАЗОВА!T35</f>
        <v>4844703.6000000006</v>
      </c>
      <c r="L40" s="49"/>
      <c r="M40" s="49"/>
      <c r="N40" s="49">
        <f>SUM(БАЗОВА!AB35,БАЗОВА!AD35,БАЗОВА!AF35,БАЗОВА!AH35)</f>
        <v>0</v>
      </c>
      <c r="O40" s="49">
        <f>SUM(БАЗОВА!AC35,БАЗОВА!AE35,БАЗОВА!AG35,БАЗОВА!AI35)</f>
        <v>0</v>
      </c>
      <c r="P40" s="49">
        <f>БАЗОВА!AJ35</f>
        <v>519</v>
      </c>
      <c r="Q40" s="49">
        <f>БАЗОВА!AK35</f>
        <v>2539799.16</v>
      </c>
      <c r="R40" s="49">
        <f>БАЗОВА!AL35</f>
        <v>471</v>
      </c>
      <c r="S40" s="49">
        <f>БАЗОВА!AM35</f>
        <v>2304904.4400000004</v>
      </c>
    </row>
    <row r="41" spans="1:19" s="21" customFormat="1" ht="12.75">
      <c r="A41" s="11">
        <f t="shared" si="0"/>
        <v>28</v>
      </c>
      <c r="B41" s="54">
        <f>БАЗОВА!W36</f>
        <v>0</v>
      </c>
      <c r="C41" s="47">
        <v>2301400</v>
      </c>
      <c r="D41" s="82" t="str">
        <f>БАЗОВА!B36</f>
        <v>Гозерелін</v>
      </c>
      <c r="E41" s="83" t="str">
        <f>БАЗОВА!C36</f>
        <v xml:space="preserve">золадекс </v>
      </c>
      <c r="F41" s="38"/>
      <c r="G41" s="38"/>
      <c r="H41" s="38"/>
      <c r="I41" s="47"/>
      <c r="J41" s="49">
        <f>БАЗОВА!S36</f>
        <v>0</v>
      </c>
      <c r="K41" s="49">
        <f>БАЗОВА!T36</f>
        <v>0</v>
      </c>
      <c r="L41" s="49"/>
      <c r="M41" s="49"/>
      <c r="N41" s="49">
        <f>SUM(БАЗОВА!AB36,БАЗОВА!AD36,БАЗОВА!AF36,БАЗОВА!AH36)</f>
        <v>0</v>
      </c>
      <c r="O41" s="49">
        <f>SUM(БАЗОВА!AC36,БАЗОВА!AE36,БАЗОВА!AG36,БАЗОВА!AI36)</f>
        <v>0</v>
      </c>
      <c r="P41" s="49">
        <f>БАЗОВА!AJ36</f>
        <v>0</v>
      </c>
      <c r="Q41" s="49">
        <f>БАЗОВА!AK36</f>
        <v>0</v>
      </c>
      <c r="R41" s="49">
        <f>БАЗОВА!AL36</f>
        <v>0</v>
      </c>
      <c r="S41" s="49">
        <f>БАЗОВА!AM36</f>
        <v>0</v>
      </c>
    </row>
    <row r="42" spans="1:19" s="20" customFormat="1" ht="12.75">
      <c r="A42" s="10">
        <f t="shared" si="0"/>
        <v>29</v>
      </c>
      <c r="B42" s="53">
        <f>БАЗОВА!W37</f>
        <v>0</v>
      </c>
      <c r="C42" s="46">
        <v>2301400</v>
      </c>
      <c r="D42" s="80" t="str">
        <f>БАЗОВА!B37</f>
        <v>Етопозид</v>
      </c>
      <c r="E42" s="86" t="str">
        <f>БАЗОВА!C37</f>
        <v>Етопозид</v>
      </c>
      <c r="F42" s="40"/>
      <c r="G42" s="40"/>
      <c r="H42" s="40"/>
      <c r="I42" s="46"/>
      <c r="J42" s="48">
        <f>БАЗОВА!S37</f>
        <v>0</v>
      </c>
      <c r="K42" s="48">
        <f>БАЗОВА!T37</f>
        <v>6.9121597334742546E-11</v>
      </c>
      <c r="L42" s="48"/>
      <c r="M42" s="48"/>
      <c r="N42" s="48">
        <f>SUM(БАЗОВА!AB37,БАЗОВА!AD37,БАЗОВА!AF37,БАЗОВА!AH37)</f>
        <v>0</v>
      </c>
      <c r="O42" s="48">
        <f>SUM(БАЗОВА!AC37,БАЗОВА!AE37,БАЗОВА!AG37,БАЗОВА!AI37)</f>
        <v>0</v>
      </c>
      <c r="P42" s="48">
        <f>БАЗОВА!AJ37</f>
        <v>0</v>
      </c>
      <c r="Q42" s="48">
        <f>БАЗОВА!AK37</f>
        <v>0</v>
      </c>
      <c r="R42" s="48">
        <f>БАЗОВА!AL37</f>
        <v>0</v>
      </c>
      <c r="S42" s="48">
        <f>БАЗОВА!AM37</f>
        <v>6.9121597334742546E-11</v>
      </c>
    </row>
    <row r="43" spans="1:19" s="20" customFormat="1" ht="12.75">
      <c r="A43" s="10">
        <f t="shared" si="0"/>
        <v>30</v>
      </c>
      <c r="B43" s="53" t="str">
        <f>БАЗОВА!W187</f>
        <v>ДП"Укрмедпостач"</v>
      </c>
      <c r="C43" s="46">
        <v>2301400</v>
      </c>
      <c r="D43" s="80" t="str">
        <f>БАЗОВА!B38</f>
        <v>Філграстим</v>
      </c>
      <c r="E43" s="86" t="str">
        <f>БАЗОВА!C38</f>
        <v>Зарсіо</v>
      </c>
      <c r="F43" s="40"/>
      <c r="G43" s="40"/>
      <c r="H43" s="40"/>
      <c r="I43" s="46"/>
      <c r="J43" s="48">
        <f>БАЗОВА!S38</f>
        <v>122</v>
      </c>
      <c r="K43" s="48">
        <f>БАЗОВА!T38</f>
        <v>173918.34999999998</v>
      </c>
      <c r="L43" s="48"/>
      <c r="M43" s="48"/>
      <c r="N43" s="48">
        <f>SUM(БАЗОВА!AB38,БАЗОВА!AD38,БАЗОВА!AF38,БАЗОВА!AH38)</f>
        <v>0</v>
      </c>
      <c r="O43" s="48">
        <f>SUM(БАЗОВА!AC38,БАЗОВА!AE38,БАЗОВА!AG38,БАЗОВА!AI38)</f>
        <v>0</v>
      </c>
      <c r="P43" s="48">
        <f>БАЗОВА!AJ38</f>
        <v>122</v>
      </c>
      <c r="Q43" s="48">
        <f>БАЗОВА!AK38</f>
        <v>173918.35</v>
      </c>
      <c r="R43" s="48">
        <f>БАЗОВА!AL38</f>
        <v>0</v>
      </c>
      <c r="S43" s="48">
        <f>БАЗОВА!AM38</f>
        <v>-2.9103830456733704E-11</v>
      </c>
    </row>
    <row r="44" spans="1:19" s="20" customFormat="1" ht="12.75">
      <c r="A44" s="10">
        <f t="shared" si="0"/>
        <v>31</v>
      </c>
      <c r="B44" s="53">
        <f>БАЗОВА!W39</f>
        <v>0</v>
      </c>
      <c r="C44" s="46">
        <v>2301400</v>
      </c>
      <c r="D44" s="80" t="str">
        <f>БАЗОВА!B39</f>
        <v>Флуороурацил</v>
      </c>
      <c r="E44" s="86" t="str">
        <f>БАЗОВА!C39</f>
        <v>5-фторурацил</v>
      </c>
      <c r="F44" s="40"/>
      <c r="G44" s="40"/>
      <c r="H44" s="40"/>
      <c r="I44" s="46"/>
      <c r="J44" s="48">
        <f>БАЗОВА!S39</f>
        <v>285</v>
      </c>
      <c r="K44" s="48">
        <f>БАЗОВА!T39</f>
        <v>10582.050000000003</v>
      </c>
      <c r="L44" s="48"/>
      <c r="M44" s="48"/>
      <c r="N44" s="48">
        <f>SUM(БАЗОВА!AB39,БАЗОВА!AD39,БАЗОВА!AF39,БАЗОВА!AH39)</f>
        <v>0</v>
      </c>
      <c r="O44" s="48">
        <f>SUM(БАЗОВА!AC39,БАЗОВА!AE39,БАЗОВА!AG39,БАЗОВА!AI39)</f>
        <v>0</v>
      </c>
      <c r="P44" s="48">
        <f>БАЗОВА!AJ39</f>
        <v>285</v>
      </c>
      <c r="Q44" s="48">
        <f>БАЗОВА!AK39</f>
        <v>10582.05</v>
      </c>
      <c r="R44" s="48">
        <f>БАЗОВА!AL39</f>
        <v>0</v>
      </c>
      <c r="S44" s="48">
        <f>БАЗОВА!AM39</f>
        <v>3.637978807091713E-12</v>
      </c>
    </row>
    <row r="45" spans="1:19" s="21" customFormat="1" ht="12.75">
      <c r="A45" s="11">
        <f t="shared" si="0"/>
        <v>32</v>
      </c>
      <c r="B45" s="54">
        <f>БАЗОВА!W40</f>
        <v>0</v>
      </c>
      <c r="C45" s="47">
        <v>2301400</v>
      </c>
      <c r="D45" s="82" t="str">
        <f>БАЗОВА!B40</f>
        <v>Циклофосфамід</v>
      </c>
      <c r="E45" s="83" t="str">
        <f>БАЗОВА!C40</f>
        <v>Ендоксан</v>
      </c>
      <c r="F45" s="38"/>
      <c r="G45" s="38"/>
      <c r="H45" s="38"/>
      <c r="I45" s="47"/>
      <c r="J45" s="49">
        <f>БАЗОВА!S40</f>
        <v>183</v>
      </c>
      <c r="K45" s="49">
        <f>БАЗОВА!T40</f>
        <v>18550.71</v>
      </c>
      <c r="L45" s="49"/>
      <c r="M45" s="49"/>
      <c r="N45" s="49">
        <f>SUM(БАЗОВА!AB40,БАЗОВА!AD40,БАЗОВА!AF40,БАЗОВА!AH40)</f>
        <v>0</v>
      </c>
      <c r="O45" s="49">
        <f>SUM(БАЗОВА!AC40,БАЗОВА!AE40,БАЗОВА!AG40,БАЗОВА!AI40)</f>
        <v>0</v>
      </c>
      <c r="P45" s="49">
        <f>БАЗОВА!AJ40</f>
        <v>58</v>
      </c>
      <c r="Q45" s="49">
        <f>БАЗОВА!AK40</f>
        <v>5879.46</v>
      </c>
      <c r="R45" s="49">
        <f>БАЗОВА!AL40</f>
        <v>125</v>
      </c>
      <c r="S45" s="49">
        <f>БАЗОВА!AM40</f>
        <v>12671.25</v>
      </c>
    </row>
    <row r="46" spans="1:19" s="21" customFormat="1" ht="12.75">
      <c r="A46" s="11">
        <f t="shared" si="0"/>
        <v>33</v>
      </c>
      <c r="B46" s="54">
        <f>БАЗОВА!W41</f>
        <v>0</v>
      </c>
      <c r="C46" s="47">
        <v>2301400</v>
      </c>
      <c r="D46" s="82" t="str">
        <f>БАЗОВА!B41</f>
        <v>Циклофосфамід</v>
      </c>
      <c r="E46" s="83" t="str">
        <f>БАЗОВА!C41</f>
        <v>Ендоксан</v>
      </c>
      <c r="F46" s="38"/>
      <c r="G46" s="38"/>
      <c r="H46" s="38"/>
      <c r="I46" s="47"/>
      <c r="J46" s="49">
        <f>БАЗОВА!S41</f>
        <v>0</v>
      </c>
      <c r="K46" s="49">
        <f>БАЗОВА!T41</f>
        <v>0</v>
      </c>
      <c r="L46" s="49"/>
      <c r="M46" s="49"/>
      <c r="N46" s="49">
        <f>SUM(БАЗОВА!AB41,БАЗОВА!AD41,БАЗОВА!AF41,БАЗОВА!AH41)</f>
        <v>0</v>
      </c>
      <c r="O46" s="49">
        <f>SUM(БАЗОВА!AC41,БАЗОВА!AE41,БАЗОВА!AG41,БАЗОВА!AI41)</f>
        <v>0</v>
      </c>
      <c r="P46" s="49">
        <f>БАЗОВА!AJ41</f>
        <v>0</v>
      </c>
      <c r="Q46" s="49">
        <f>БАЗОВА!AK41</f>
        <v>0</v>
      </c>
      <c r="R46" s="49">
        <f>БАЗОВА!AL41</f>
        <v>0</v>
      </c>
      <c r="S46" s="49">
        <f>БАЗОВА!AM41</f>
        <v>0</v>
      </c>
    </row>
    <row r="47" spans="1:19" s="20" customFormat="1" ht="12.75">
      <c r="A47" s="10">
        <f t="shared" si="0"/>
        <v>34</v>
      </c>
      <c r="B47" s="53">
        <f>БАЗОВА!W42</f>
        <v>0</v>
      </c>
      <c r="C47" s="46">
        <v>2301400</v>
      </c>
      <c r="D47" s="80" t="str">
        <f>БАЗОВА!B42</f>
        <v>Цисплатин</v>
      </c>
      <c r="E47" s="86" t="str">
        <f>БАЗОВА!C42</f>
        <v>Цисплатин</v>
      </c>
      <c r="F47" s="40"/>
      <c r="G47" s="40"/>
      <c r="H47" s="40"/>
      <c r="I47" s="46"/>
      <c r="J47" s="48">
        <f>БАЗОВА!S42</f>
        <v>254</v>
      </c>
      <c r="K47" s="48">
        <f>БАЗОВА!T42</f>
        <v>38176.199999999997</v>
      </c>
      <c r="L47" s="48"/>
      <c r="M47" s="48"/>
      <c r="N47" s="48">
        <f>SUM(БАЗОВА!AB42,БАЗОВА!AD42,БАЗОВА!AF42,БАЗОВА!AH42)</f>
        <v>0</v>
      </c>
      <c r="O47" s="48">
        <f>SUM(БАЗОВА!AC42,БАЗОВА!AE42,БАЗОВА!AG42,БАЗОВА!AI42)</f>
        <v>0</v>
      </c>
      <c r="P47" s="48">
        <f>БАЗОВА!AJ42</f>
        <v>254</v>
      </c>
      <c r="Q47" s="48">
        <f>БАЗОВА!AK42</f>
        <v>38176.199999999997</v>
      </c>
      <c r="R47" s="48">
        <f>БАЗОВА!AL42</f>
        <v>0</v>
      </c>
      <c r="S47" s="48">
        <f>БАЗОВА!AM42</f>
        <v>0</v>
      </c>
    </row>
    <row r="48" spans="1:19" s="21" customFormat="1" ht="12.75">
      <c r="A48" s="11">
        <f t="shared" si="0"/>
        <v>35</v>
      </c>
      <c r="B48" s="54">
        <f>БАЗОВА!W43</f>
        <v>0</v>
      </c>
      <c r="C48" s="47">
        <v>2301400</v>
      </c>
      <c r="D48" s="82" t="str">
        <f>БАЗОВА!B43</f>
        <v>Цисплатин</v>
      </c>
      <c r="E48" s="83" t="str">
        <f>БАЗОВА!C43</f>
        <v>Цисплатин</v>
      </c>
      <c r="F48" s="38"/>
      <c r="G48" s="38"/>
      <c r="H48" s="38"/>
      <c r="I48" s="47"/>
      <c r="J48" s="49">
        <f>БАЗОВА!S43</f>
        <v>0</v>
      </c>
      <c r="K48" s="49">
        <f>БАЗОВА!T43</f>
        <v>0</v>
      </c>
      <c r="L48" s="49"/>
      <c r="M48" s="49"/>
      <c r="N48" s="49">
        <f>SUM(БАЗОВА!AB43,БАЗОВА!AD43,БАЗОВА!AF43,БАЗОВА!AH43)</f>
        <v>0</v>
      </c>
      <c r="O48" s="49">
        <f>SUM(БАЗОВА!AC43,БАЗОВА!AE43,БАЗОВА!AG43,БАЗОВА!AI43)</f>
        <v>0</v>
      </c>
      <c r="P48" s="49">
        <f>БАЗОВА!AJ43</f>
        <v>0</v>
      </c>
      <c r="Q48" s="49">
        <f>БАЗОВА!AK43</f>
        <v>0</v>
      </c>
      <c r="R48" s="49">
        <f>БАЗОВА!AL43</f>
        <v>0</v>
      </c>
      <c r="S48" s="49">
        <f>БАЗОВА!AM43</f>
        <v>0</v>
      </c>
    </row>
    <row r="49" spans="1:19" s="21" customFormat="1" ht="12.75">
      <c r="A49" s="11">
        <f t="shared" si="0"/>
        <v>36</v>
      </c>
      <c r="B49" s="54">
        <f>БАЗОВА!W44</f>
        <v>0</v>
      </c>
      <c r="C49" s="47">
        <v>2301400</v>
      </c>
      <c r="D49" s="82" t="str">
        <f>БАЗОВА!B44</f>
        <v>Циклофосфамід</v>
      </c>
      <c r="E49" s="83" t="str">
        <f>БАЗОВА!C44</f>
        <v>Ендоксан</v>
      </c>
      <c r="F49" s="38"/>
      <c r="G49" s="38"/>
      <c r="H49" s="38"/>
      <c r="I49" s="47"/>
      <c r="J49" s="49">
        <f>БАЗОВА!S44</f>
        <v>0</v>
      </c>
      <c r="K49" s="49">
        <f>БАЗОВА!T44</f>
        <v>0</v>
      </c>
      <c r="L49" s="49"/>
      <c r="M49" s="49"/>
      <c r="N49" s="49">
        <f>SUM(БАЗОВА!AB44,БАЗОВА!AD44,БАЗОВА!AF44,БАЗОВА!AH44)</f>
        <v>0</v>
      </c>
      <c r="O49" s="49">
        <f>SUM(БАЗОВА!AC44,БАЗОВА!AE44,БАЗОВА!AG44,БАЗОВА!AI44)</f>
        <v>0</v>
      </c>
      <c r="P49" s="49">
        <f>БАЗОВА!AJ44</f>
        <v>0</v>
      </c>
      <c r="Q49" s="49">
        <f>БАЗОВА!AK44</f>
        <v>0</v>
      </c>
      <c r="R49" s="49">
        <f>БАЗОВА!AL44</f>
        <v>0</v>
      </c>
      <c r="S49" s="49">
        <f>БАЗОВА!AM44</f>
        <v>0</v>
      </c>
    </row>
    <row r="50" spans="1:19" s="20" customFormat="1" ht="12.75">
      <c r="A50" s="10">
        <f t="shared" si="0"/>
        <v>37</v>
      </c>
      <c r="B50" s="57">
        <f>БАЗОВА!W45</f>
        <v>0</v>
      </c>
      <c r="C50" s="61">
        <v>2301400</v>
      </c>
      <c r="D50" s="89" t="str">
        <f>БАЗОВА!B45</f>
        <v>Метотрексат</v>
      </c>
      <c r="E50" s="90" t="str">
        <f>БАЗОВА!C45</f>
        <v>Метотрексат</v>
      </c>
      <c r="F50" s="42"/>
      <c r="G50" s="42"/>
      <c r="H50" s="42"/>
      <c r="I50" s="46"/>
      <c r="J50" s="48">
        <f>БАЗОВА!S45</f>
        <v>0</v>
      </c>
      <c r="K50" s="48">
        <f>БАЗОВА!T45</f>
        <v>0</v>
      </c>
      <c r="L50" s="48"/>
      <c r="M50" s="48"/>
      <c r="N50" s="64">
        <f>SUM(БАЗОВА!AB45,БАЗОВА!AD45,БАЗОВА!AF45,БАЗОВА!AH45)</f>
        <v>0</v>
      </c>
      <c r="O50" s="48">
        <f>SUM(БАЗОВА!AC45,БАЗОВА!AE45,БАЗОВА!AG45,БАЗОВА!AI45)</f>
        <v>0</v>
      </c>
      <c r="P50" s="64">
        <f>БАЗОВА!AJ45</f>
        <v>0</v>
      </c>
      <c r="Q50" s="48">
        <f>БАЗОВА!AK45</f>
        <v>0</v>
      </c>
      <c r="R50" s="64">
        <f>БАЗОВА!AL45</f>
        <v>0</v>
      </c>
      <c r="S50" s="48">
        <f>БАЗОВА!AM45</f>
        <v>0</v>
      </c>
    </row>
    <row r="51" spans="1:19" s="20" customFormat="1" ht="12.75">
      <c r="A51" s="10">
        <f t="shared" si="0"/>
        <v>38</v>
      </c>
      <c r="B51" s="53">
        <f>БАЗОВА!W46</f>
        <v>0</v>
      </c>
      <c r="C51" s="46">
        <v>2301400</v>
      </c>
      <c r="D51" s="80" t="str">
        <f>БАЗОВА!B46</f>
        <v>Паклітаксел</v>
      </c>
      <c r="E51" s="81" t="str">
        <f>БАЗОВА!C46</f>
        <v>Паклітаксел</v>
      </c>
      <c r="F51" s="37"/>
      <c r="G51" s="37"/>
      <c r="H51" s="37"/>
      <c r="I51" s="46"/>
      <c r="J51" s="48">
        <f>БАЗОВА!S46</f>
        <v>0</v>
      </c>
      <c r="K51" s="48">
        <f>БАЗОВА!T46</f>
        <v>0</v>
      </c>
      <c r="L51" s="48"/>
      <c r="M51" s="48"/>
      <c r="N51" s="48">
        <f>SUM(БАЗОВА!AB46,БАЗОВА!AD46,БАЗОВА!AF46,БАЗОВА!AH46)</f>
        <v>0</v>
      </c>
      <c r="O51" s="48">
        <f>SUM(БАЗОВА!AC46,БАЗОВА!AE46,БАЗОВА!AG46,БАЗОВА!AI46)</f>
        <v>0</v>
      </c>
      <c r="P51" s="48">
        <f>БАЗОВА!AJ46</f>
        <v>0</v>
      </c>
      <c r="Q51" s="48">
        <f>БАЗОВА!AK46</f>
        <v>0</v>
      </c>
      <c r="R51" s="48">
        <f>БАЗОВА!AL46</f>
        <v>0</v>
      </c>
      <c r="S51" s="48">
        <f>БАЗОВА!AM46</f>
        <v>0</v>
      </c>
    </row>
    <row r="52" spans="1:19" s="21" customFormat="1" ht="12.75">
      <c r="A52" s="11">
        <f t="shared" si="0"/>
        <v>39</v>
      </c>
      <c r="B52" s="54">
        <f>БАЗОВА!W47</f>
        <v>0</v>
      </c>
      <c r="C52" s="47">
        <v>2301400</v>
      </c>
      <c r="D52" s="82" t="str">
        <f>БАЗОВА!B47</f>
        <v>Доксорубіцин</v>
      </c>
      <c r="E52" s="83" t="str">
        <f>БАЗОВА!C47</f>
        <v>Доксорубіцин</v>
      </c>
      <c r="F52" s="38"/>
      <c r="G52" s="38"/>
      <c r="H52" s="38"/>
      <c r="I52" s="47"/>
      <c r="J52" s="49">
        <f>БАЗОВА!S47</f>
        <v>0</v>
      </c>
      <c r="K52" s="49">
        <f>БАЗОВА!T47</f>
        <v>0</v>
      </c>
      <c r="L52" s="49"/>
      <c r="M52" s="49"/>
      <c r="N52" s="49">
        <f>SUM(БАЗОВА!AB47,БАЗОВА!AD47,БАЗОВА!AF47,БАЗОВА!AH47)</f>
        <v>0</v>
      </c>
      <c r="O52" s="49">
        <f>SUM(БАЗОВА!AC47,БАЗОВА!AE47,БАЗОВА!AG47,БАЗОВА!AI47)</f>
        <v>0</v>
      </c>
      <c r="P52" s="49">
        <f>БАЗОВА!AJ47</f>
        <v>0</v>
      </c>
      <c r="Q52" s="49">
        <f>БАЗОВА!AK47</f>
        <v>0</v>
      </c>
      <c r="R52" s="49">
        <f>БАЗОВА!AL47</f>
        <v>0</v>
      </c>
      <c r="S52" s="49">
        <f>БАЗОВА!AM47</f>
        <v>0</v>
      </c>
    </row>
    <row r="53" spans="1:19" s="21" customFormat="1" ht="12.75">
      <c r="A53" s="11">
        <f t="shared" si="0"/>
        <v>40</v>
      </c>
      <c r="B53" s="54" t="str">
        <f>БАЗОВА!W48</f>
        <v xml:space="preserve">КНП"Обл центр онкологіі"Харків </v>
      </c>
      <c r="C53" s="47">
        <v>2301400</v>
      </c>
      <c r="D53" s="82" t="str">
        <f>БАЗОВА!B48</f>
        <v>Доксорубіцин</v>
      </c>
      <c r="E53" s="83" t="str">
        <f>БАЗОВА!C48</f>
        <v>Доксорубіцин</v>
      </c>
      <c r="F53" s="38"/>
      <c r="G53" s="38"/>
      <c r="H53" s="38"/>
      <c r="I53" s="47"/>
      <c r="J53" s="49">
        <f>БАЗОВА!S48</f>
        <v>0</v>
      </c>
      <c r="K53" s="49">
        <f>БАЗОВА!T48</f>
        <v>0</v>
      </c>
      <c r="L53" s="49"/>
      <c r="M53" s="49"/>
      <c r="N53" s="49">
        <f>SUM(БАЗОВА!AB48,БАЗОВА!AD48,БАЗОВА!AF48,БАЗОВА!AH48)</f>
        <v>200</v>
      </c>
      <c r="O53" s="49">
        <f>SUM(БАЗОВА!AC48,БАЗОВА!AE48,БАЗОВА!AG48,БАЗОВА!AI48)</f>
        <v>70142</v>
      </c>
      <c r="P53" s="49">
        <f>БАЗОВА!AJ48</f>
        <v>200</v>
      </c>
      <c r="Q53" s="49">
        <f>БАЗОВА!AK48</f>
        <v>70142</v>
      </c>
      <c r="R53" s="49">
        <f>БАЗОВА!AL48</f>
        <v>0</v>
      </c>
      <c r="S53" s="49">
        <f>БАЗОВА!AM48</f>
        <v>0</v>
      </c>
    </row>
    <row r="54" spans="1:19" s="20" customFormat="1" ht="12.75">
      <c r="A54" s="10">
        <f t="shared" si="0"/>
        <v>41</v>
      </c>
      <c r="B54" s="53">
        <f>БАЗОВА!W49</f>
        <v>0</v>
      </c>
      <c r="C54" s="46">
        <v>2301400</v>
      </c>
      <c r="D54" s="80" t="str">
        <f>БАЗОВА!B49</f>
        <v xml:space="preserve">вінбластин </v>
      </c>
      <c r="E54" s="83" t="str">
        <f>БАЗОВА!C49</f>
        <v xml:space="preserve">вінбластин </v>
      </c>
      <c r="F54" s="38"/>
      <c r="G54" s="38"/>
      <c r="H54" s="38"/>
      <c r="I54" s="46"/>
      <c r="J54" s="48">
        <f>БАЗОВА!S49</f>
        <v>0</v>
      </c>
      <c r="K54" s="48">
        <f>БАЗОВА!T49</f>
        <v>3.637978807091713E-12</v>
      </c>
      <c r="L54" s="48"/>
      <c r="M54" s="48"/>
      <c r="N54" s="49">
        <f>SUM(БАЗОВА!AB49,БАЗОВА!AD49,БАЗОВА!AF49,БАЗОВА!AH49)</f>
        <v>0</v>
      </c>
      <c r="O54" s="48">
        <f>SUM(БАЗОВА!AC49,БАЗОВА!AE49,БАЗОВА!AG49,БАЗОВА!AI49)</f>
        <v>0</v>
      </c>
      <c r="P54" s="49">
        <f>БАЗОВА!AJ49</f>
        <v>0</v>
      </c>
      <c r="Q54" s="48">
        <f>БАЗОВА!AK49</f>
        <v>0</v>
      </c>
      <c r="R54" s="49">
        <f>БАЗОВА!AL49</f>
        <v>0</v>
      </c>
      <c r="S54" s="48">
        <f>БАЗОВА!AM49</f>
        <v>3.637978807091713E-12</v>
      </c>
    </row>
    <row r="55" spans="1:19" s="21" customFormat="1" ht="25.5">
      <c r="A55" s="11">
        <f t="shared" si="0"/>
        <v>42</v>
      </c>
      <c r="B55" s="54" t="str">
        <f>БАЗОВА!W50</f>
        <v xml:space="preserve">КНП"Обл центр онкологіі"Харків </v>
      </c>
      <c r="C55" s="47">
        <v>2301400</v>
      </c>
      <c r="D55" s="82" t="str">
        <f>БАЗОВА!B50</f>
        <v>Іринотекан</v>
      </c>
      <c r="E55" s="83" t="str">
        <f>БАЗОВА!C50</f>
        <v>Кампто Іриновіста</v>
      </c>
      <c r="F55" s="38"/>
      <c r="G55" s="38"/>
      <c r="H55" s="38"/>
      <c r="I55" s="47"/>
      <c r="J55" s="49">
        <f>БАЗОВА!S50</f>
        <v>0</v>
      </c>
      <c r="K55" s="49">
        <f>БАЗОВА!T50</f>
        <v>0</v>
      </c>
      <c r="L55" s="49"/>
      <c r="M55" s="49"/>
      <c r="N55" s="49">
        <f>SUM(БАЗОВА!AB50,БАЗОВА!AD50,БАЗОВА!AF50,БАЗОВА!AH50)</f>
        <v>100</v>
      </c>
      <c r="O55" s="49">
        <f>SUM(БАЗОВА!AC50,БАЗОВА!AE50,БАЗОВА!AG50,БАЗОВА!AI50)</f>
        <v>77191</v>
      </c>
      <c r="P55" s="49">
        <f>БАЗОВА!AJ50</f>
        <v>100</v>
      </c>
      <c r="Q55" s="49">
        <f>БАЗОВА!AK50</f>
        <v>77191</v>
      </c>
      <c r="R55" s="49">
        <f>БАЗОВА!AL50</f>
        <v>0</v>
      </c>
      <c r="S55" s="49">
        <f>БАЗОВА!AM50</f>
        <v>0</v>
      </c>
    </row>
    <row r="56" spans="1:19" s="21" customFormat="1" ht="12.75">
      <c r="A56" s="11">
        <f t="shared" si="0"/>
        <v>43</v>
      </c>
      <c r="B56" s="55">
        <f>БАЗОВА!W51</f>
        <v>0</v>
      </c>
      <c r="C56" s="59">
        <v>2301400</v>
      </c>
      <c r="D56" s="84" t="str">
        <f>БАЗОВА!B51</f>
        <v>Кальцію фолінат</v>
      </c>
      <c r="E56" s="85" t="str">
        <f>БАЗОВА!C51</f>
        <v>Кальцію фолінат</v>
      </c>
      <c r="F56" s="39"/>
      <c r="G56" s="39"/>
      <c r="H56" s="39"/>
      <c r="I56" s="47"/>
      <c r="J56" s="49">
        <f>БАЗОВА!S51</f>
        <v>2030</v>
      </c>
      <c r="K56" s="49">
        <f>БАЗОВА!T51</f>
        <v>190393.69999999995</v>
      </c>
      <c r="L56" s="49"/>
      <c r="M56" s="49"/>
      <c r="N56" s="62">
        <f>SUM(БАЗОВА!AB51,БАЗОВА!AD51,БАЗОВА!AF51,БАЗОВА!AH51)</f>
        <v>0</v>
      </c>
      <c r="O56" s="49">
        <f>SUM(БАЗОВА!AC51,БАЗОВА!AE51,БАЗОВА!AG51,БАЗОВА!AI51)</f>
        <v>0</v>
      </c>
      <c r="P56" s="62">
        <f>БАЗОВА!AJ51</f>
        <v>2030</v>
      </c>
      <c r="Q56" s="49">
        <f>БАЗОВА!AK51</f>
        <v>190393.7</v>
      </c>
      <c r="R56" s="62">
        <f>БАЗОВА!AL51</f>
        <v>0</v>
      </c>
      <c r="S56" s="49">
        <f>БАЗОВА!AM51</f>
        <v>-5.8207660913467407E-11</v>
      </c>
    </row>
    <row r="57" spans="1:19" s="13" customFormat="1" ht="12.75">
      <c r="A57" s="12">
        <f t="shared" si="0"/>
        <v>44</v>
      </c>
      <c r="B57" s="58">
        <f>БАЗОВА!W52</f>
        <v>0</v>
      </c>
      <c r="C57" s="44">
        <v>2301400</v>
      </c>
      <c r="D57" s="91" t="str">
        <f>БАЗОВА!B52</f>
        <v>Кальцію фолінат</v>
      </c>
      <c r="E57" s="92" t="str">
        <f>БАЗОВА!C52</f>
        <v>Кальцію фолінат</v>
      </c>
      <c r="F57" s="43"/>
      <c r="G57" s="43"/>
      <c r="H57" s="43"/>
      <c r="I57" s="44"/>
      <c r="J57" s="50">
        <f>БАЗОВА!S52</f>
        <v>0</v>
      </c>
      <c r="K57" s="50">
        <f>БАЗОВА!T52</f>
        <v>0</v>
      </c>
      <c r="L57" s="50"/>
      <c r="M57" s="50"/>
      <c r="N57" s="50">
        <f>SUM(БАЗОВА!AB52,БАЗОВА!AD52,БАЗОВА!AF52,БАЗОВА!AH52)</f>
        <v>0</v>
      </c>
      <c r="O57" s="50">
        <f>SUM(БАЗОВА!AC52,БАЗОВА!AE52,БАЗОВА!AG52,БАЗОВА!AI52)</f>
        <v>0</v>
      </c>
      <c r="P57" s="50">
        <f>БАЗОВА!AJ52</f>
        <v>0</v>
      </c>
      <c r="Q57" s="50">
        <f>БАЗОВА!AK52</f>
        <v>0</v>
      </c>
      <c r="R57" s="50">
        <f>БАЗОВА!AL52</f>
        <v>0</v>
      </c>
      <c r="S57" s="50">
        <f>БАЗОВА!AM52</f>
        <v>0</v>
      </c>
    </row>
    <row r="58" spans="1:19" s="21" customFormat="1" ht="12.75">
      <c r="A58" s="11">
        <f t="shared" si="0"/>
        <v>45</v>
      </c>
      <c r="B58" s="54">
        <f>БАЗОВА!W53</f>
        <v>0</v>
      </c>
      <c r="C58" s="47">
        <v>2301400</v>
      </c>
      <c r="D58" s="82" t="str">
        <f>БАЗОВА!B53</f>
        <v xml:space="preserve">ломустин </v>
      </c>
      <c r="E58" s="83">
        <f>БАЗОВА!C53</f>
        <v>0</v>
      </c>
      <c r="F58" s="38"/>
      <c r="G58" s="38"/>
      <c r="H58" s="38"/>
      <c r="I58" s="47"/>
      <c r="J58" s="49">
        <f>БАЗОВА!S53</f>
        <v>0</v>
      </c>
      <c r="K58" s="49">
        <f>БАЗОВА!T53</f>
        <v>0</v>
      </c>
      <c r="L58" s="49"/>
      <c r="M58" s="49"/>
      <c r="N58" s="49">
        <f>SUM(БАЗОВА!AB53,БАЗОВА!AD53,БАЗОВА!AF53,БАЗОВА!AH53)</f>
        <v>0</v>
      </c>
      <c r="O58" s="49">
        <f>SUM(БАЗОВА!AC53,БАЗОВА!AE53,БАЗОВА!AG53,БАЗОВА!AI53)</f>
        <v>0</v>
      </c>
      <c r="P58" s="49">
        <f>БАЗОВА!AJ53</f>
        <v>0</v>
      </c>
      <c r="Q58" s="49">
        <f>БАЗОВА!AK53</f>
        <v>0</v>
      </c>
      <c r="R58" s="49">
        <f>БАЗОВА!AL53</f>
        <v>0</v>
      </c>
      <c r="S58" s="49">
        <f>БАЗОВА!AM53</f>
        <v>0</v>
      </c>
    </row>
    <row r="59" spans="1:19">
      <c r="A59" s="12">
        <f t="shared" si="0"/>
        <v>46</v>
      </c>
      <c r="B59" s="58">
        <f>БАЗОВА!W54</f>
        <v>0</v>
      </c>
      <c r="C59" s="44">
        <v>2301400</v>
      </c>
      <c r="D59" s="91" t="str">
        <f>БАЗОВА!B54</f>
        <v>Кальцію фолінат</v>
      </c>
      <c r="E59" s="92" t="str">
        <f>БАЗОВА!C54</f>
        <v>Кальцію фолінат</v>
      </c>
      <c r="F59" s="44"/>
      <c r="G59" s="44"/>
      <c r="H59" s="45"/>
      <c r="I59" s="45"/>
      <c r="J59" s="51">
        <f>БАЗОВА!S54</f>
        <v>0</v>
      </c>
      <c r="K59" s="51">
        <f>БАЗОВА!T54</f>
        <v>0</v>
      </c>
      <c r="L59" s="51"/>
      <c r="M59" s="51"/>
      <c r="N59" s="106">
        <f>SUM(БАЗОВА!AB54,БАЗОВА!AD54,БАЗОВА!AF54,БАЗОВА!AH54)</f>
        <v>0</v>
      </c>
      <c r="O59" s="51">
        <f>SUM(БАЗОВА!AC54,БАЗОВА!AE54,БАЗОВА!AG54,БАЗОВА!AI54)</f>
        <v>0</v>
      </c>
      <c r="P59" s="106">
        <f>БАЗОВА!AJ54</f>
        <v>0</v>
      </c>
      <c r="Q59" s="51">
        <f>БАЗОВА!AK54</f>
        <v>0</v>
      </c>
      <c r="R59" s="141">
        <f>БАЗОВА!AL54</f>
        <v>0</v>
      </c>
      <c r="S59" s="51">
        <f>БАЗОВА!AM54</f>
        <v>0</v>
      </c>
    </row>
    <row r="60" spans="1:19">
      <c r="A60" s="12">
        <f t="shared" si="0"/>
        <v>47</v>
      </c>
      <c r="B60" s="58" t="str">
        <f>БАЗОВА!W55</f>
        <v>КНП"Миколаівський онкоцентр"</v>
      </c>
      <c r="C60" s="44">
        <v>2301400</v>
      </c>
      <c r="D60" s="91" t="str">
        <f>БАЗОВА!B55</f>
        <v>Карбоплатин</v>
      </c>
      <c r="E60" s="92" t="str">
        <f>БАЗОВА!C55</f>
        <v>Карбоплатин</v>
      </c>
      <c r="F60" s="44"/>
      <c r="G60" s="44"/>
      <c r="H60" s="45"/>
      <c r="I60" s="45"/>
      <c r="J60" s="51">
        <f>БАЗОВА!S55</f>
        <v>0</v>
      </c>
      <c r="K60" s="51">
        <f>БАЗОВА!T55</f>
        <v>0</v>
      </c>
      <c r="L60" s="51"/>
      <c r="M60" s="51"/>
      <c r="N60" s="51">
        <f>SUM(БАЗОВА!AB55,БАЗОВА!AD55,БАЗОВА!AF55,БАЗОВА!AH55)</f>
        <v>300</v>
      </c>
      <c r="O60" s="51">
        <f>SUM(БАЗОВА!AC55,БАЗОВА!AE55,БАЗОВА!AG55,БАЗОВА!AI55)</f>
        <v>66327</v>
      </c>
      <c r="P60" s="51">
        <f>БАЗОВА!AJ55</f>
        <v>300</v>
      </c>
      <c r="Q60" s="51">
        <f>БАЗОВА!AK55</f>
        <v>66327</v>
      </c>
      <c r="R60" s="51">
        <f>БАЗОВА!AL55</f>
        <v>0</v>
      </c>
      <c r="S60" s="51">
        <f>БАЗОВА!AM55</f>
        <v>0</v>
      </c>
    </row>
    <row r="61" spans="1:19">
      <c r="A61" s="12">
        <f t="shared" si="0"/>
        <v>48</v>
      </c>
      <c r="B61" s="58" t="str">
        <f>БАЗОВА!W56</f>
        <v>КНП"Миколаівський онкоцентр"</v>
      </c>
      <c r="C61" s="44">
        <v>2301400</v>
      </c>
      <c r="D61" s="91" t="str">
        <f>БАЗОВА!B56</f>
        <v>Карбоплатин</v>
      </c>
      <c r="E61" s="92" t="str">
        <f>БАЗОВА!C56</f>
        <v>Карбоплатин</v>
      </c>
      <c r="F61" s="44"/>
      <c r="G61" s="44"/>
      <c r="H61" s="45"/>
      <c r="I61" s="45"/>
      <c r="J61" s="51">
        <f>БАЗОВА!S56</f>
        <v>0</v>
      </c>
      <c r="K61" s="51">
        <f>БАЗОВА!T56</f>
        <v>0</v>
      </c>
      <c r="L61" s="51"/>
      <c r="M61" s="51"/>
      <c r="N61" s="51">
        <f>SUM(БАЗОВА!AB56,БАЗОВА!AD56,БАЗОВА!AF56,БАЗОВА!AH56)</f>
        <v>70</v>
      </c>
      <c r="O61" s="51">
        <f>SUM(БАЗОВА!AC56,БАЗОВА!AE56,БАЗОВА!AG56,БАЗОВА!AI56)</f>
        <v>35686</v>
      </c>
      <c r="P61" s="51">
        <f>БАЗОВА!AJ56</f>
        <v>70</v>
      </c>
      <c r="Q61" s="51">
        <f>БАЗОВА!AK56</f>
        <v>35686</v>
      </c>
      <c r="R61" s="51">
        <f>БАЗОВА!AL56</f>
        <v>0</v>
      </c>
      <c r="S61" s="51">
        <f>БАЗОВА!AM56</f>
        <v>0</v>
      </c>
    </row>
    <row r="62" spans="1:19">
      <c r="A62" s="12">
        <f t="shared" si="0"/>
        <v>49</v>
      </c>
      <c r="B62" s="58">
        <f>БАЗОВА!W57</f>
        <v>0</v>
      </c>
      <c r="C62" s="44">
        <v>2301400</v>
      </c>
      <c r="D62" s="91" t="str">
        <f>БАЗОВА!B57</f>
        <v>Епірубіцин</v>
      </c>
      <c r="E62" s="92" t="str">
        <f>БАЗОВА!C57</f>
        <v>Форморубіцин</v>
      </c>
      <c r="F62" s="44"/>
      <c r="G62" s="44"/>
      <c r="H62" s="45"/>
      <c r="I62" s="45"/>
      <c r="J62" s="51">
        <f>БАЗОВА!S57</f>
        <v>0</v>
      </c>
      <c r="K62" s="51">
        <f>БАЗОВА!T57</f>
        <v>0</v>
      </c>
      <c r="L62" s="51"/>
      <c r="M62" s="51"/>
      <c r="N62" s="51">
        <f>SUM(БАЗОВА!AB57,БАЗОВА!AD57,БАЗОВА!AF57,БАЗОВА!AH57)</f>
        <v>0</v>
      </c>
      <c r="O62" s="51">
        <f>SUM(БАЗОВА!AC57,БАЗОВА!AE57,БАЗОВА!AG57,БАЗОВА!AI57)</f>
        <v>0</v>
      </c>
      <c r="P62" s="51">
        <f>БАЗОВА!AJ57</f>
        <v>0</v>
      </c>
      <c r="Q62" s="51">
        <f>БАЗОВА!AK57</f>
        <v>0</v>
      </c>
      <c r="R62" s="51">
        <f>БАЗОВА!AL57</f>
        <v>0</v>
      </c>
      <c r="S62" s="51">
        <f>БАЗОВА!AM57</f>
        <v>0</v>
      </c>
    </row>
    <row r="63" spans="1:19">
      <c r="A63" s="12">
        <f t="shared" si="0"/>
        <v>50</v>
      </c>
      <c r="B63" s="58">
        <f>БАЗОВА!W58</f>
        <v>0</v>
      </c>
      <c r="C63" s="44">
        <v>2301400</v>
      </c>
      <c r="D63" s="91" t="str">
        <f>БАЗОВА!B58</f>
        <v>Епірубіцин</v>
      </c>
      <c r="E63" s="92" t="str">
        <f>БАЗОВА!C58</f>
        <v>Форморубіцин</v>
      </c>
      <c r="F63" s="44"/>
      <c r="G63" s="44"/>
      <c r="H63" s="45"/>
      <c r="I63" s="45"/>
      <c r="J63" s="51">
        <f>БАЗОВА!S58</f>
        <v>0</v>
      </c>
      <c r="K63" s="51">
        <f>БАЗОВА!T58</f>
        <v>0</v>
      </c>
      <c r="L63" s="51"/>
      <c r="M63" s="51"/>
      <c r="N63" s="51">
        <f>SUM(БАЗОВА!AB58,БАЗОВА!AD58,БАЗОВА!AF58,БАЗОВА!AH58)</f>
        <v>0</v>
      </c>
      <c r="O63" s="51">
        <f>SUM(БАЗОВА!AC58,БАЗОВА!AE58,БАЗОВА!AG58,БАЗОВА!AI58)</f>
        <v>0</v>
      </c>
      <c r="P63" s="51">
        <f>БАЗОВА!AJ58</f>
        <v>0</v>
      </c>
      <c r="Q63" s="51">
        <f>БАЗОВА!AK58</f>
        <v>0</v>
      </c>
      <c r="R63" s="51">
        <f>БАЗОВА!AL58</f>
        <v>0</v>
      </c>
      <c r="S63" s="51">
        <f>БАЗОВА!AM58</f>
        <v>0</v>
      </c>
    </row>
    <row r="64" spans="1:19" ht="26.25">
      <c r="A64" s="12">
        <f t="shared" si="0"/>
        <v>51</v>
      </c>
      <c r="B64" s="58">
        <f>БАЗОВА!W59</f>
        <v>0</v>
      </c>
      <c r="C64" s="44">
        <v>2301400</v>
      </c>
      <c r="D64" s="91" t="str">
        <f>БАЗОВА!B59</f>
        <v>Анастрозол</v>
      </c>
      <c r="E64" s="92" t="str">
        <f>БАЗОВА!C59</f>
        <v>Аримідекс,АНАТЕРО</v>
      </c>
      <c r="F64" s="44"/>
      <c r="G64" s="44"/>
      <c r="H64" s="45"/>
      <c r="I64" s="45"/>
      <c r="J64" s="51">
        <f>БАЗОВА!S59</f>
        <v>21</v>
      </c>
      <c r="K64" s="51">
        <f>БАЗОВА!T59</f>
        <v>2385.6000000000004</v>
      </c>
      <c r="L64" s="51"/>
      <c r="M64" s="51"/>
      <c r="N64" s="51">
        <f>SUM(БАЗОВА!AB59,БАЗОВА!AD59,БАЗОВА!AF59,БАЗОВА!AH59)</f>
        <v>0</v>
      </c>
      <c r="O64" s="51">
        <f>SUM(БАЗОВА!AC59,БАЗОВА!AE59,БАЗОВА!AG59,БАЗОВА!AI59)</f>
        <v>0</v>
      </c>
      <c r="P64" s="51">
        <f>БАЗОВА!AJ59</f>
        <v>0</v>
      </c>
      <c r="Q64" s="51">
        <f>БАЗОВА!AK59</f>
        <v>0</v>
      </c>
      <c r="R64" s="51">
        <f>БАЗОВА!AL59</f>
        <v>21</v>
      </c>
      <c r="S64" s="51">
        <f>БАЗОВА!AM59</f>
        <v>2385.6000000000004</v>
      </c>
    </row>
    <row r="65" spans="1:19">
      <c r="A65" s="12">
        <f t="shared" si="0"/>
        <v>52</v>
      </c>
      <c r="B65" s="58" t="str">
        <f>БАЗОВА!W60</f>
        <v xml:space="preserve">КНП"Обл центр онкологіі"Харків </v>
      </c>
      <c r="C65" s="44">
        <v>2301400</v>
      </c>
      <c r="D65" s="91" t="str">
        <f>БАЗОВА!B60</f>
        <v>Іфосфамід</v>
      </c>
      <c r="E65" s="92" t="str">
        <f>БАЗОВА!C60</f>
        <v>Холоксан</v>
      </c>
      <c r="F65" s="44"/>
      <c r="G65" s="44"/>
      <c r="H65" s="45"/>
      <c r="I65" s="45"/>
      <c r="J65" s="51">
        <f>БАЗОВА!S60</f>
        <v>0</v>
      </c>
      <c r="K65" s="51">
        <f>БАЗОВА!T60</f>
        <v>0</v>
      </c>
      <c r="L65" s="51"/>
      <c r="M65" s="51"/>
      <c r="N65" s="51">
        <f>SUM(БАЗОВА!AB60,БАЗОВА!AD60,БАЗОВА!AF60,БАЗОВА!AH60)</f>
        <v>30</v>
      </c>
      <c r="O65" s="51">
        <f>SUM(БАЗОВА!AC60,БАЗОВА!AE60,БАЗОВА!AG60,БАЗОВА!AI60)</f>
        <v>19773.900000000001</v>
      </c>
      <c r="P65" s="51">
        <f>БАЗОВА!AJ60</f>
        <v>30</v>
      </c>
      <c r="Q65" s="51">
        <f>БАЗОВА!AK60</f>
        <v>19773.900000000001</v>
      </c>
      <c r="R65" s="51">
        <f>БАЗОВА!AL60</f>
        <v>0</v>
      </c>
      <c r="S65" s="51">
        <f>БАЗОВА!AM60</f>
        <v>0</v>
      </c>
    </row>
    <row r="66" spans="1:19">
      <c r="A66" s="12">
        <f t="shared" si="0"/>
        <v>53</v>
      </c>
      <c r="B66" s="58">
        <f>БАЗОВА!W61</f>
        <v>0</v>
      </c>
      <c r="C66" s="44">
        <v>2301400</v>
      </c>
      <c r="D66" s="91" t="str">
        <f>БАЗОВА!B61</f>
        <v>Інтерферон альфа-2b</v>
      </c>
      <c r="E66" s="92" t="str">
        <f>БАЗОВА!C61</f>
        <v>Лаферобіон</v>
      </c>
      <c r="F66" s="44"/>
      <c r="G66" s="44"/>
      <c r="H66" s="45"/>
      <c r="I66" s="45"/>
      <c r="J66" s="51">
        <f>БАЗОВА!S61</f>
        <v>360</v>
      </c>
      <c r="K66" s="51">
        <f>БАЗОВА!T61</f>
        <v>13964.399999999998</v>
      </c>
      <c r="L66" s="51"/>
      <c r="M66" s="51"/>
      <c r="N66" s="106">
        <f>SUM(БАЗОВА!AB61,БАЗОВА!AD61,БАЗОВА!AF61,БАЗОВА!AH61)</f>
        <v>0</v>
      </c>
      <c r="O66" s="51">
        <f>SUM(БАЗОВА!AC61,БАЗОВА!AE61,БАЗОВА!AG61,БАЗОВА!AI61)</f>
        <v>0</v>
      </c>
      <c r="P66" s="141">
        <f>БАЗОВА!AJ61</f>
        <v>350</v>
      </c>
      <c r="Q66" s="51">
        <f>БАЗОВА!AK61</f>
        <v>13576.5</v>
      </c>
      <c r="R66" s="106">
        <f>БАЗОВА!AL61</f>
        <v>10</v>
      </c>
      <c r="S66" s="51">
        <f>БАЗОВА!AM61</f>
        <v>387.89999999999782</v>
      </c>
    </row>
    <row r="67" spans="1:19">
      <c r="A67" s="12">
        <f t="shared" si="0"/>
        <v>54</v>
      </c>
      <c r="B67" s="58">
        <f>БАЗОВА!W62</f>
        <v>0</v>
      </c>
      <c r="C67" s="44">
        <v>2301400</v>
      </c>
      <c r="D67" s="91" t="str">
        <f>БАЗОВА!B62</f>
        <v xml:space="preserve">Бендамустин </v>
      </c>
      <c r="E67" s="92">
        <f>БАЗОВА!C62</f>
        <v>0</v>
      </c>
      <c r="F67" s="44"/>
      <c r="G67" s="44"/>
      <c r="H67" s="45"/>
      <c r="I67" s="45"/>
      <c r="J67" s="51">
        <f>БАЗОВА!S62</f>
        <v>0</v>
      </c>
      <c r="K67" s="51">
        <f>БАЗОВА!T62</f>
        <v>0</v>
      </c>
      <c r="L67" s="51"/>
      <c r="M67" s="51"/>
      <c r="N67" s="51">
        <f>SUM(БАЗОВА!AB62,БАЗОВА!AD62,БАЗОВА!AF62,БАЗОВА!AH62)</f>
        <v>0</v>
      </c>
      <c r="O67" s="51">
        <f>SUM(БАЗОВА!AC62,БАЗОВА!AE62,БАЗОВА!AG62,БАЗОВА!AI62)</f>
        <v>0</v>
      </c>
      <c r="P67" s="51">
        <f>БАЗОВА!AJ62</f>
        <v>0</v>
      </c>
      <c r="Q67" s="51">
        <f>БАЗОВА!AK62</f>
        <v>0</v>
      </c>
      <c r="R67" s="51">
        <f>БАЗОВА!AL62</f>
        <v>0</v>
      </c>
      <c r="S67" s="51">
        <f>БАЗОВА!AM62</f>
        <v>0</v>
      </c>
    </row>
    <row r="68" spans="1:19">
      <c r="A68" s="12">
        <f t="shared" si="0"/>
        <v>55</v>
      </c>
      <c r="B68" s="58">
        <f>БАЗОВА!W63</f>
        <v>0</v>
      </c>
      <c r="C68" s="44">
        <v>2301400</v>
      </c>
      <c r="D68" s="91" t="str">
        <f>БАЗОВА!B63</f>
        <v>Прокабазин</v>
      </c>
      <c r="E68" s="92">
        <f>БАЗОВА!C63</f>
        <v>0</v>
      </c>
      <c r="F68" s="44"/>
      <c r="G68" s="44"/>
      <c r="H68" s="45"/>
      <c r="I68" s="45"/>
      <c r="J68" s="51">
        <f>БАЗОВА!S63</f>
        <v>0</v>
      </c>
      <c r="K68" s="51">
        <f>БАЗОВА!T63</f>
        <v>0</v>
      </c>
      <c r="L68" s="51"/>
      <c r="M68" s="51"/>
      <c r="N68" s="51">
        <f>SUM(БАЗОВА!AB63,БАЗОВА!AD63,БАЗОВА!AF63,БАЗОВА!AH63)</f>
        <v>0</v>
      </c>
      <c r="O68" s="51">
        <f>SUM(БАЗОВА!AC63,БАЗОВА!AE63,БАЗОВА!AG63,БАЗОВА!AI63)</f>
        <v>0</v>
      </c>
      <c r="P68" s="51">
        <f>БАЗОВА!AJ63</f>
        <v>0</v>
      </c>
      <c r="Q68" s="51">
        <f>БАЗОВА!AK63</f>
        <v>0</v>
      </c>
      <c r="R68" s="51">
        <f>БАЗОВА!AL63</f>
        <v>0</v>
      </c>
      <c r="S68" s="51">
        <f>БАЗОВА!AM63</f>
        <v>0</v>
      </c>
    </row>
    <row r="69" spans="1:19">
      <c r="A69" s="12">
        <f t="shared" si="0"/>
        <v>56</v>
      </c>
      <c r="B69" s="58">
        <f>БАЗОВА!W64</f>
        <v>0</v>
      </c>
      <c r="C69" s="44">
        <v>2301400</v>
      </c>
      <c r="D69" s="91" t="str">
        <f>БАЗОВА!B64</f>
        <v>Пеметрексед</v>
      </c>
      <c r="E69" s="92">
        <f>БАЗОВА!C64</f>
        <v>0</v>
      </c>
      <c r="F69" s="44"/>
      <c r="G69" s="44"/>
      <c r="H69" s="45"/>
      <c r="I69" s="45"/>
      <c r="J69" s="51">
        <f>БАЗОВА!S64</f>
        <v>0</v>
      </c>
      <c r="K69" s="51">
        <f>БАЗОВА!T64</f>
        <v>0</v>
      </c>
      <c r="L69" s="51"/>
      <c r="M69" s="51"/>
      <c r="N69" s="51">
        <f>SUM(БАЗОВА!AB64,БАЗОВА!AD64,БАЗОВА!AF64,БАЗОВА!AH64)</f>
        <v>0</v>
      </c>
      <c r="O69" s="51">
        <f>SUM(БАЗОВА!AC64,БАЗОВА!AE64,БАЗОВА!AG64,БАЗОВА!AI64)</f>
        <v>0</v>
      </c>
      <c r="P69" s="51">
        <f>БАЗОВА!AJ64</f>
        <v>0</v>
      </c>
      <c r="Q69" s="51">
        <f>БАЗОВА!AK64</f>
        <v>0</v>
      </c>
      <c r="R69" s="51">
        <f>БАЗОВА!AL64</f>
        <v>0</v>
      </c>
      <c r="S69" s="51">
        <f>БАЗОВА!AM64</f>
        <v>0</v>
      </c>
    </row>
    <row r="70" spans="1:19">
      <c r="A70" s="12">
        <f t="shared" si="0"/>
        <v>57</v>
      </c>
      <c r="B70" s="58">
        <f>БАЗОВА!W65</f>
        <v>0</v>
      </c>
      <c r="C70" s="44">
        <v>2301400</v>
      </c>
      <c r="D70" s="91" t="str">
        <f>БАЗОВА!B65</f>
        <v>Ритуксимаб</v>
      </c>
      <c r="E70" s="92">
        <f>БАЗОВА!C65</f>
        <v>0</v>
      </c>
      <c r="F70" s="44"/>
      <c r="G70" s="44"/>
      <c r="H70" s="45"/>
      <c r="I70" s="45"/>
      <c r="J70" s="51">
        <f>БАЗОВА!S65</f>
        <v>0</v>
      </c>
      <c r="K70" s="51">
        <f>БАЗОВА!T65</f>
        <v>0</v>
      </c>
      <c r="L70" s="51"/>
      <c r="M70" s="51"/>
      <c r="N70" s="51">
        <f>SUM(БАЗОВА!AB65,БАЗОВА!AD65,БАЗОВА!AF65,БАЗОВА!AH65)</f>
        <v>0</v>
      </c>
      <c r="O70" s="51">
        <f>SUM(БАЗОВА!AC65,БАЗОВА!AE65,БАЗОВА!AG65,БАЗОВА!AI65)</f>
        <v>0</v>
      </c>
      <c r="P70" s="51">
        <f>БАЗОВА!AJ65</f>
        <v>0</v>
      </c>
      <c r="Q70" s="51">
        <f>БАЗОВА!AK65</f>
        <v>0</v>
      </c>
      <c r="R70" s="51">
        <f>БАЗОВА!AL65</f>
        <v>0</v>
      </c>
      <c r="S70" s="51">
        <f>БАЗОВА!AM65</f>
        <v>0</v>
      </c>
    </row>
    <row r="71" spans="1:19">
      <c r="A71" s="12">
        <f t="shared" si="0"/>
        <v>58</v>
      </c>
      <c r="B71" s="58">
        <f>БАЗОВА!W66</f>
        <v>0</v>
      </c>
      <c r="C71" s="44">
        <v>2301400</v>
      </c>
      <c r="D71" s="91" t="str">
        <f>БАЗОВА!B66</f>
        <v>Ритуксимаб</v>
      </c>
      <c r="E71" s="92">
        <f>БАЗОВА!C66</f>
        <v>0</v>
      </c>
      <c r="F71" s="44"/>
      <c r="G71" s="44"/>
      <c r="H71" s="45"/>
      <c r="I71" s="45"/>
      <c r="J71" s="51">
        <f>БАЗОВА!S66</f>
        <v>0</v>
      </c>
      <c r="K71" s="51">
        <f>БАЗОВА!T66</f>
        <v>0</v>
      </c>
      <c r="L71" s="51"/>
      <c r="M71" s="51"/>
      <c r="N71" s="51">
        <f>SUM(БАЗОВА!AB66,БАЗОВА!AD66,БАЗОВА!AF66,БАЗОВА!AH66)</f>
        <v>0</v>
      </c>
      <c r="O71" s="51">
        <f>SUM(БАЗОВА!AC66,БАЗОВА!AE66,БАЗОВА!AG66,БАЗОВА!AI66)</f>
        <v>0</v>
      </c>
      <c r="P71" s="51">
        <f>БАЗОВА!AJ66</f>
        <v>0</v>
      </c>
      <c r="Q71" s="51">
        <f>БАЗОВА!AK66</f>
        <v>0</v>
      </c>
      <c r="R71" s="51">
        <f>БАЗОВА!AL66</f>
        <v>0</v>
      </c>
      <c r="S71" s="51">
        <f>БАЗОВА!AM66</f>
        <v>0</v>
      </c>
    </row>
    <row r="72" spans="1:19">
      <c r="A72" s="12">
        <f t="shared" ref="A72:A135" si="1">A71+1</f>
        <v>59</v>
      </c>
      <c r="B72" s="58">
        <f>БАЗОВА!W67</f>
        <v>0</v>
      </c>
      <c r="C72" s="44">
        <v>2301400</v>
      </c>
      <c r="D72" s="91" t="str">
        <f>БАЗОВА!B67</f>
        <v>Тореміфен</v>
      </c>
      <c r="E72" s="92" t="str">
        <f>БАЗОВА!C67</f>
        <v>Фарестон</v>
      </c>
      <c r="F72" s="44"/>
      <c r="G72" s="44"/>
      <c r="H72" s="45"/>
      <c r="I72" s="45"/>
      <c r="J72" s="51">
        <f>БАЗОВА!S67</f>
        <v>3930</v>
      </c>
      <c r="K72" s="51">
        <f>БАЗОВА!T67</f>
        <v>116760.30000000002</v>
      </c>
      <c r="L72" s="51"/>
      <c r="M72" s="51"/>
      <c r="N72" s="141">
        <f>SUM(БАЗОВА!AB67,БАЗОВА!AD67,БАЗОВА!AF67,БАЗОВА!AH67)</f>
        <v>0</v>
      </c>
      <c r="O72" s="51">
        <f>SUM(БАЗОВА!AC67,БАЗОВА!AE67,БАЗОВА!AG67,БАЗОВА!AI67)</f>
        <v>0</v>
      </c>
      <c r="P72" s="51">
        <f>БАЗОВА!AJ67</f>
        <v>3930</v>
      </c>
      <c r="Q72" s="51">
        <f>БАЗОВА!AK67</f>
        <v>116760.3</v>
      </c>
      <c r="R72" s="141">
        <f>БАЗОВА!AL67</f>
        <v>0</v>
      </c>
      <c r="S72" s="51">
        <f>БАЗОВА!AM67</f>
        <v>1.4551915228366852E-11</v>
      </c>
    </row>
    <row r="73" spans="1:19">
      <c r="A73" s="12">
        <f t="shared" si="1"/>
        <v>60</v>
      </c>
      <c r="B73" s="58">
        <f>БАЗОВА!W68</f>
        <v>0</v>
      </c>
      <c r="C73" s="44">
        <v>2301400</v>
      </c>
      <c r="D73" s="91" t="str">
        <f>БАЗОВА!B68</f>
        <v>Сунітініб/пазопаніб</v>
      </c>
      <c r="E73" s="92">
        <f>БАЗОВА!C68</f>
        <v>0</v>
      </c>
      <c r="F73" s="44"/>
      <c r="G73" s="44"/>
      <c r="H73" s="45"/>
      <c r="I73" s="45"/>
      <c r="J73" s="51">
        <f>БАЗОВА!S68</f>
        <v>0</v>
      </c>
      <c r="K73" s="51">
        <f>БАЗОВА!T68</f>
        <v>0</v>
      </c>
      <c r="L73" s="51"/>
      <c r="M73" s="51"/>
      <c r="N73" s="51">
        <f>SUM(БАЗОВА!AB68,БАЗОВА!AD68,БАЗОВА!AF68,БАЗОВА!AH68)</f>
        <v>0</v>
      </c>
      <c r="O73" s="51">
        <f>SUM(БАЗОВА!AC68,БАЗОВА!AE68,БАЗОВА!AG68,БАЗОВА!AI68)</f>
        <v>0</v>
      </c>
      <c r="P73" s="51">
        <f>БАЗОВА!AJ68</f>
        <v>0</v>
      </c>
      <c r="Q73" s="51">
        <f>БАЗОВА!AK68</f>
        <v>0</v>
      </c>
      <c r="R73" s="51">
        <f>БАЗОВА!AL68</f>
        <v>0</v>
      </c>
      <c r="S73" s="51">
        <f>БАЗОВА!AM68</f>
        <v>0</v>
      </c>
    </row>
    <row r="74" spans="1:19">
      <c r="A74" s="12">
        <f t="shared" si="1"/>
        <v>61</v>
      </c>
      <c r="B74" s="58">
        <f>БАЗОВА!W69</f>
        <v>0</v>
      </c>
      <c r="C74" s="44">
        <v>2301400</v>
      </c>
      <c r="D74" s="91" t="str">
        <f>БАЗОВА!B69</f>
        <v>Флударабін</v>
      </c>
      <c r="E74" s="92">
        <f>БАЗОВА!C69</f>
        <v>0</v>
      </c>
      <c r="F74" s="44"/>
      <c r="G74" s="44"/>
      <c r="H74" s="45"/>
      <c r="I74" s="45"/>
      <c r="J74" s="51">
        <f>БАЗОВА!S69</f>
        <v>0</v>
      </c>
      <c r="K74" s="51">
        <f>БАЗОВА!T69</f>
        <v>0</v>
      </c>
      <c r="L74" s="51"/>
      <c r="M74" s="51"/>
      <c r="N74" s="51">
        <f>SUM(БАЗОВА!AB69,БАЗОВА!AD69,БАЗОВА!AF69,БАЗОВА!AH69)</f>
        <v>0</v>
      </c>
      <c r="O74" s="51">
        <f>SUM(БАЗОВА!AC69,БАЗОВА!AE69,БАЗОВА!AG69,БАЗОВА!AI69)</f>
        <v>0</v>
      </c>
      <c r="P74" s="51">
        <f>БАЗОВА!AJ69</f>
        <v>0</v>
      </c>
      <c r="Q74" s="51">
        <f>БАЗОВА!AK69</f>
        <v>0</v>
      </c>
      <c r="R74" s="51">
        <f>БАЗОВА!AL69</f>
        <v>0</v>
      </c>
      <c r="S74" s="51">
        <f>БАЗОВА!AM69</f>
        <v>0</v>
      </c>
    </row>
    <row r="75" spans="1:19">
      <c r="A75" s="12">
        <f t="shared" si="1"/>
        <v>62</v>
      </c>
      <c r="B75" s="58" t="str">
        <f>БАЗОВА!W70</f>
        <v xml:space="preserve">КНП"Обл центр онкологіі"Харків </v>
      </c>
      <c r="C75" s="44">
        <v>2301400</v>
      </c>
      <c r="D75" s="91" t="str">
        <f>БАЗОВА!B70</f>
        <v>Месна</v>
      </c>
      <c r="E75" s="92" t="str">
        <f>БАЗОВА!C70</f>
        <v>Уромітексан</v>
      </c>
      <c r="F75" s="44"/>
      <c r="G75" s="44"/>
      <c r="H75" s="45"/>
      <c r="I75" s="45"/>
      <c r="J75" s="51">
        <f>БАЗОВА!S70</f>
        <v>0</v>
      </c>
      <c r="K75" s="51">
        <f>БАЗОВА!T70</f>
        <v>0</v>
      </c>
      <c r="L75" s="51"/>
      <c r="M75" s="51"/>
      <c r="N75" s="51">
        <f>SUM(БАЗОВА!AB70,БАЗОВА!AD70,БАЗОВА!AF70,БАЗОВА!AH70)</f>
        <v>90</v>
      </c>
      <c r="O75" s="51">
        <f>SUM(БАЗОВА!AC70,БАЗОВА!AE70,БАЗОВА!AG70,БАЗОВА!AI70)</f>
        <v>5851.8</v>
      </c>
      <c r="P75" s="51">
        <f>БАЗОВА!AJ70</f>
        <v>90</v>
      </c>
      <c r="Q75" s="51">
        <f>БАЗОВА!AK70</f>
        <v>5851.8</v>
      </c>
      <c r="R75" s="51">
        <f>БАЗОВА!AL70</f>
        <v>0</v>
      </c>
      <c r="S75" s="51">
        <f>БАЗОВА!AM70</f>
        <v>0</v>
      </c>
    </row>
    <row r="76" spans="1:19">
      <c r="A76" s="12">
        <f t="shared" si="1"/>
        <v>63</v>
      </c>
      <c r="B76" s="58">
        <f>БАЗОВА!W71</f>
        <v>0</v>
      </c>
      <c r="C76" s="44">
        <v>2301400</v>
      </c>
      <c r="D76" s="91" t="str">
        <f>БАЗОВА!B71</f>
        <v>Циклофосфамід</v>
      </c>
      <c r="E76" s="92" t="str">
        <f>БАЗОВА!C71</f>
        <v>Ендоксан</v>
      </c>
      <c r="F76" s="44"/>
      <c r="G76" s="44"/>
      <c r="H76" s="45"/>
      <c r="I76" s="45"/>
      <c r="J76" s="106">
        <f>БАЗОВА!S71</f>
        <v>0</v>
      </c>
      <c r="K76" s="51">
        <f>БАЗОВА!T71</f>
        <v>2.9103830456733704E-11</v>
      </c>
      <c r="L76" s="51"/>
      <c r="M76" s="51"/>
      <c r="N76" s="106">
        <f>SUM(БАЗОВА!AB71,БАЗОВА!AD71,БАЗОВА!AF71,БАЗОВА!AH71)</f>
        <v>0</v>
      </c>
      <c r="O76" s="51">
        <f>SUM(БАЗОВА!AC71,БАЗОВА!AE71,БАЗОВА!AG71,БАЗОВА!AI71)</f>
        <v>0</v>
      </c>
      <c r="P76" s="141">
        <f>БАЗОВА!AJ71</f>
        <v>0</v>
      </c>
      <c r="Q76" s="51">
        <f>БАЗОВА!AK71</f>
        <v>0</v>
      </c>
      <c r="R76" s="106">
        <f>БАЗОВА!AL71</f>
        <v>0</v>
      </c>
      <c r="S76" s="51">
        <f>БАЗОВА!AM71</f>
        <v>2.9103830456733704E-11</v>
      </c>
    </row>
    <row r="77" spans="1:19">
      <c r="A77" s="12">
        <f t="shared" si="1"/>
        <v>64</v>
      </c>
      <c r="B77" s="58">
        <f>БАЗОВА!W72</f>
        <v>0</v>
      </c>
      <c r="C77" s="44">
        <v>2301400</v>
      </c>
      <c r="D77" s="91" t="str">
        <f>БАЗОВА!B72</f>
        <v>Циклофосфамід</v>
      </c>
      <c r="E77" s="92" t="str">
        <f>БАЗОВА!C72</f>
        <v>Ендоксан</v>
      </c>
      <c r="F77" s="44"/>
      <c r="G77" s="44"/>
      <c r="H77" s="45"/>
      <c r="I77" s="45"/>
      <c r="J77" s="106">
        <f>БАЗОВА!S72</f>
        <v>0</v>
      </c>
      <c r="K77" s="51">
        <f>БАЗОВА!T72</f>
        <v>-2.9103830456733704E-11</v>
      </c>
      <c r="L77" s="51"/>
      <c r="M77" s="51"/>
      <c r="N77" s="106">
        <f>SUM(БАЗОВА!AB72,БАЗОВА!AD72,БАЗОВА!AF72,БАЗОВА!AH72)</f>
        <v>0</v>
      </c>
      <c r="O77" s="51">
        <f>SUM(БАЗОВА!AC72,БАЗОВА!AE72,БАЗОВА!AG72,БАЗОВА!AI72)</f>
        <v>0</v>
      </c>
      <c r="P77" s="141">
        <f>БАЗОВА!AJ72</f>
        <v>0</v>
      </c>
      <c r="Q77" s="51">
        <f>БАЗОВА!AK72</f>
        <v>0</v>
      </c>
      <c r="R77" s="106">
        <f>БАЗОВА!AL72</f>
        <v>0</v>
      </c>
      <c r="S77" s="51">
        <f>БАЗОВА!AM72</f>
        <v>-2.9103830456733704E-11</v>
      </c>
    </row>
    <row r="78" spans="1:19">
      <c r="A78" s="12">
        <f t="shared" si="1"/>
        <v>65</v>
      </c>
      <c r="B78" s="58">
        <f>БАЗОВА!W73</f>
        <v>0</v>
      </c>
      <c r="C78" s="44">
        <v>2301400</v>
      </c>
      <c r="D78" s="91" t="str">
        <f>БАЗОВА!B73</f>
        <v>Цисплатин</v>
      </c>
      <c r="E78" s="92" t="str">
        <f>БАЗОВА!C73</f>
        <v>Цисплатин</v>
      </c>
      <c r="F78" s="44"/>
      <c r="G78" s="44"/>
      <c r="H78" s="45"/>
      <c r="I78" s="45"/>
      <c r="J78" s="106">
        <f>БАЗОВА!S73</f>
        <v>0</v>
      </c>
      <c r="K78" s="51">
        <f>БАЗОВА!T73</f>
        <v>1.4551915228366852E-11</v>
      </c>
      <c r="L78" s="51"/>
      <c r="M78" s="51"/>
      <c r="N78" s="106">
        <f>SUM(БАЗОВА!AB73,БАЗОВА!AD73,БАЗОВА!AF73,БАЗОВА!AH73)</f>
        <v>0</v>
      </c>
      <c r="O78" s="51">
        <f>SUM(БАЗОВА!AC73,БАЗОВА!AE73,БАЗОВА!AG73,БАЗОВА!AI73)</f>
        <v>0</v>
      </c>
      <c r="P78" s="51">
        <f>БАЗОВА!AJ73</f>
        <v>0</v>
      </c>
      <c r="Q78" s="51">
        <f>БАЗОВА!AK73</f>
        <v>0</v>
      </c>
      <c r="R78" s="106">
        <f>БАЗОВА!AL73</f>
        <v>0</v>
      </c>
      <c r="S78" s="51">
        <f>БАЗОВА!AM73</f>
        <v>1.4551915228366852E-11</v>
      </c>
    </row>
    <row r="79" spans="1:19">
      <c r="A79" s="12">
        <f t="shared" si="1"/>
        <v>66</v>
      </c>
      <c r="B79" s="58">
        <f>БАЗОВА!W74</f>
        <v>0</v>
      </c>
      <c r="C79" s="44">
        <v>2301400</v>
      </c>
      <c r="D79" s="91" t="str">
        <f>БАЗОВА!B74</f>
        <v>Блеоміцин</v>
      </c>
      <c r="E79" s="92" t="str">
        <f>БАЗОВА!C74</f>
        <v>Блеолем</v>
      </c>
      <c r="F79" s="44"/>
      <c r="G79" s="44"/>
      <c r="H79" s="45"/>
      <c r="I79" s="45"/>
      <c r="J79" s="51">
        <f>БАЗОВА!S74</f>
        <v>0</v>
      </c>
      <c r="K79" s="51">
        <f>БАЗОВА!T74</f>
        <v>5.8207660913467407E-11</v>
      </c>
      <c r="L79" s="51"/>
      <c r="M79" s="51"/>
      <c r="N79" s="51">
        <f>SUM(БАЗОВА!AB74,БАЗОВА!AD74,БАЗОВА!AF74,БАЗОВА!AH74)</f>
        <v>0</v>
      </c>
      <c r="O79" s="51">
        <f>SUM(БАЗОВА!AC74,БАЗОВА!AE74,БАЗОВА!AG74,БАЗОВА!AI74)</f>
        <v>0</v>
      </c>
      <c r="P79" s="51">
        <f>БАЗОВА!AJ74</f>
        <v>0</v>
      </c>
      <c r="Q79" s="51">
        <f>БАЗОВА!AK74</f>
        <v>0</v>
      </c>
      <c r="R79" s="51">
        <f>БАЗОВА!AL74</f>
        <v>0</v>
      </c>
      <c r="S79" s="51">
        <f>БАЗОВА!AM74</f>
        <v>5.8207660913467407E-11</v>
      </c>
    </row>
    <row r="80" spans="1:19">
      <c r="A80" s="12">
        <f t="shared" si="1"/>
        <v>67</v>
      </c>
      <c r="B80" s="58">
        <f>БАЗОВА!W75</f>
        <v>0</v>
      </c>
      <c r="C80" s="44">
        <v>2301400</v>
      </c>
      <c r="D80" s="91" t="str">
        <f>БАЗОВА!B75</f>
        <v>Блеоміцин</v>
      </c>
      <c r="E80" s="92" t="str">
        <f>БАЗОВА!C75</f>
        <v>Блеоцин-С</v>
      </c>
      <c r="F80" s="44"/>
      <c r="G80" s="44"/>
      <c r="H80" s="45"/>
      <c r="I80" s="45"/>
      <c r="J80" s="51">
        <f>БАЗОВА!S75</f>
        <v>0</v>
      </c>
      <c r="K80" s="51">
        <f>БАЗОВА!T75</f>
        <v>0</v>
      </c>
      <c r="L80" s="51"/>
      <c r="M80" s="51"/>
      <c r="N80" s="51">
        <f>SUM(БАЗОВА!AB75,БАЗОВА!AD75,БАЗОВА!AF75,БАЗОВА!AH75)</f>
        <v>0</v>
      </c>
      <c r="O80" s="51">
        <f>SUM(БАЗОВА!AC75,БАЗОВА!AE75,БАЗОВА!AG75,БАЗОВА!AI75)</f>
        <v>0</v>
      </c>
      <c r="P80" s="51">
        <f>БАЗОВА!AJ75</f>
        <v>0</v>
      </c>
      <c r="Q80" s="51">
        <f>БАЗОВА!AK75</f>
        <v>0</v>
      </c>
      <c r="R80" s="51">
        <f>БАЗОВА!AL75</f>
        <v>0</v>
      </c>
      <c r="S80" s="51">
        <f>БАЗОВА!AM75</f>
        <v>0</v>
      </c>
    </row>
    <row r="81" spans="1:19">
      <c r="A81" s="12">
        <f t="shared" si="1"/>
        <v>68</v>
      </c>
      <c r="B81" s="58">
        <f>БАЗОВА!W76</f>
        <v>0</v>
      </c>
      <c r="C81" s="44">
        <v>2301400</v>
      </c>
      <c r="D81" s="91" t="str">
        <f>БАЗОВА!B76</f>
        <v>Блеоміцин</v>
      </c>
      <c r="E81" s="92" t="str">
        <f>БАЗОВА!C76</f>
        <v>Блеоцин-С</v>
      </c>
      <c r="F81" s="44"/>
      <c r="G81" s="44"/>
      <c r="H81" s="45"/>
      <c r="I81" s="45"/>
      <c r="J81" s="51">
        <f>БАЗОВА!S76</f>
        <v>29</v>
      </c>
      <c r="K81" s="51">
        <f>БАЗОВА!T76</f>
        <v>30738.549999999988</v>
      </c>
      <c r="L81" s="51"/>
      <c r="M81" s="51"/>
      <c r="N81" s="51">
        <f>SUM(БАЗОВА!AB76,БАЗОВА!AD76,БАЗОВА!AF76,БАЗОВА!AH76)</f>
        <v>0</v>
      </c>
      <c r="O81" s="51">
        <f>SUM(БАЗОВА!AC76,БАЗОВА!AE76,БАЗОВА!AG76,БАЗОВА!AI76)</f>
        <v>0</v>
      </c>
      <c r="P81" s="51">
        <f>БАЗОВА!AJ76</f>
        <v>29</v>
      </c>
      <c r="Q81" s="51">
        <f>БАЗОВА!AK76</f>
        <v>30738.55</v>
      </c>
      <c r="R81" s="51">
        <f>БАЗОВА!AL76</f>
        <v>0</v>
      </c>
      <c r="S81" s="51">
        <f>БАЗОВА!AM76</f>
        <v>-1.0913936421275139E-11</v>
      </c>
    </row>
    <row r="82" spans="1:19">
      <c r="A82" s="12">
        <f t="shared" si="1"/>
        <v>69</v>
      </c>
      <c r="B82" s="58">
        <f>БАЗОВА!W77</f>
        <v>0</v>
      </c>
      <c r="C82" s="44">
        <v>2301400</v>
      </c>
      <c r="D82" s="91" t="str">
        <f>БАЗОВА!B77</f>
        <v>Блеоміцин</v>
      </c>
      <c r="E82" s="92" t="str">
        <f>БАЗОВА!C77</f>
        <v>Блеоцин-С</v>
      </c>
      <c r="F82" s="44"/>
      <c r="G82" s="44"/>
      <c r="H82" s="45"/>
      <c r="I82" s="45"/>
      <c r="J82" s="51">
        <f>БАЗОВА!S77</f>
        <v>0</v>
      </c>
      <c r="K82" s="51">
        <f>БАЗОВА!T77</f>
        <v>0</v>
      </c>
      <c r="L82" s="51"/>
      <c r="M82" s="51"/>
      <c r="N82" s="51">
        <f>SUM(БАЗОВА!AB77,БАЗОВА!AD77,БАЗОВА!AF77,БАЗОВА!AH77)</f>
        <v>0</v>
      </c>
      <c r="O82" s="51">
        <f>SUM(БАЗОВА!AC77,БАЗОВА!AE77,БАЗОВА!AG77,БАЗОВА!AI77)</f>
        <v>0</v>
      </c>
      <c r="P82" s="51">
        <f>БАЗОВА!AJ77</f>
        <v>0</v>
      </c>
      <c r="Q82" s="51">
        <f>БАЗОВА!AK77</f>
        <v>0</v>
      </c>
      <c r="R82" s="51">
        <f>БАЗОВА!AL77</f>
        <v>0</v>
      </c>
      <c r="S82" s="51">
        <f>БАЗОВА!AM77</f>
        <v>0</v>
      </c>
    </row>
    <row r="83" spans="1:19">
      <c r="A83" s="12">
        <f t="shared" si="1"/>
        <v>70</v>
      </c>
      <c r="B83" s="58">
        <f>БАЗОВА!W78</f>
        <v>0</v>
      </c>
      <c r="C83" s="44">
        <v>2301400</v>
      </c>
      <c r="D83" s="91" t="str">
        <f>БАЗОВА!B78</f>
        <v>Блеоміцин</v>
      </c>
      <c r="E83" s="92" t="str">
        <f>БАЗОВА!C78</f>
        <v>Блеоцин-С</v>
      </c>
      <c r="F83" s="44"/>
      <c r="G83" s="44"/>
      <c r="H83" s="45"/>
      <c r="I83" s="45"/>
      <c r="J83" s="51">
        <f>БАЗОВА!S78</f>
        <v>0</v>
      </c>
      <c r="K83" s="51">
        <f>БАЗОВА!T78</f>
        <v>0</v>
      </c>
      <c r="L83" s="51"/>
      <c r="M83" s="51"/>
      <c r="N83" s="51">
        <f>SUM(БАЗОВА!AB78,БАЗОВА!AD78,БАЗОВА!AF78,БАЗОВА!AH78)</f>
        <v>0</v>
      </c>
      <c r="O83" s="51">
        <f>SUM(БАЗОВА!AC78,БАЗОВА!AE78,БАЗОВА!AG78,БАЗОВА!AI78)</f>
        <v>0</v>
      </c>
      <c r="P83" s="51">
        <f>БАЗОВА!AJ78</f>
        <v>0</v>
      </c>
      <c r="Q83" s="51">
        <f>БАЗОВА!AK78</f>
        <v>0</v>
      </c>
      <c r="R83" s="51">
        <f>БАЗОВА!AL78</f>
        <v>0</v>
      </c>
      <c r="S83" s="51">
        <f>БАЗОВА!AM78</f>
        <v>0</v>
      </c>
    </row>
    <row r="84" spans="1:19">
      <c r="A84" s="12">
        <f t="shared" si="1"/>
        <v>71</v>
      </c>
      <c r="B84" s="58">
        <f>БАЗОВА!W79</f>
        <v>0</v>
      </c>
      <c r="C84" s="44">
        <v>2301400</v>
      </c>
      <c r="D84" s="91" t="str">
        <f>БАЗОВА!B79</f>
        <v xml:space="preserve">Вінкристин </v>
      </c>
      <c r="E84" s="92" t="str">
        <f>БАЗОВА!C79</f>
        <v>Вінкристин</v>
      </c>
      <c r="F84" s="44"/>
      <c r="G84" s="44"/>
      <c r="H84" s="45"/>
      <c r="I84" s="45"/>
      <c r="J84" s="51">
        <f>БАЗОВА!S79</f>
        <v>0</v>
      </c>
      <c r="K84" s="51">
        <f>БАЗОВА!T79</f>
        <v>-1.8189894035458565E-12</v>
      </c>
      <c r="L84" s="51"/>
      <c r="M84" s="51"/>
      <c r="N84" s="51">
        <f>SUM(БАЗОВА!AB79,БАЗОВА!AD79,БАЗОВА!AF79,БАЗОВА!AH79)</f>
        <v>0</v>
      </c>
      <c r="O84" s="51">
        <f>SUM(БАЗОВА!AC79,БАЗОВА!AE79,БАЗОВА!AG79,БАЗОВА!AI79)</f>
        <v>0</v>
      </c>
      <c r="P84" s="51">
        <f>БАЗОВА!AJ79</f>
        <v>0</v>
      </c>
      <c r="Q84" s="51">
        <f>БАЗОВА!AK79</f>
        <v>0</v>
      </c>
      <c r="R84" s="51">
        <f>БАЗОВА!AL79</f>
        <v>0</v>
      </c>
      <c r="S84" s="51">
        <f>БАЗОВА!AM79</f>
        <v>-1.8189894035458565E-12</v>
      </c>
    </row>
    <row r="85" spans="1:19" ht="26.25">
      <c r="A85" s="12">
        <f t="shared" si="1"/>
        <v>72</v>
      </c>
      <c r="B85" s="58">
        <f>БАЗОВА!W80</f>
        <v>0</v>
      </c>
      <c r="C85" s="44">
        <v>2301400</v>
      </c>
      <c r="D85" s="91" t="str">
        <f>БАЗОВА!B80</f>
        <v>Бікалутамід</v>
      </c>
      <c r="E85" s="92" t="str">
        <f>БАЗОВА!C80</f>
        <v>Бікалутамід №7*4</v>
      </c>
      <c r="F85" s="44"/>
      <c r="G85" s="44"/>
      <c r="H85" s="45"/>
      <c r="I85" s="45"/>
      <c r="J85" s="51">
        <f>БАЗОВА!S80</f>
        <v>0</v>
      </c>
      <c r="K85" s="51">
        <f>БАЗОВА!T80</f>
        <v>3.5242919693700969E-12</v>
      </c>
      <c r="L85" s="51"/>
      <c r="M85" s="51"/>
      <c r="N85" s="51">
        <f>SUM(БАЗОВА!AB80,БАЗОВА!AD80,БАЗОВА!AF80,БАЗОВА!AH80)</f>
        <v>0</v>
      </c>
      <c r="O85" s="51">
        <f>SUM(БАЗОВА!AC80,БАЗОВА!AE80,БАЗОВА!AG80,БАЗОВА!AI80)</f>
        <v>0</v>
      </c>
      <c r="P85" s="51">
        <f>БАЗОВА!AJ80</f>
        <v>0</v>
      </c>
      <c r="Q85" s="51">
        <f>БАЗОВА!AK80</f>
        <v>0</v>
      </c>
      <c r="R85" s="51">
        <f>БАЗОВА!AL80</f>
        <v>0</v>
      </c>
      <c r="S85" s="51">
        <f>БАЗОВА!AM80</f>
        <v>3.5242919693700969E-12</v>
      </c>
    </row>
    <row r="86" spans="1:19">
      <c r="A86" s="12">
        <f t="shared" si="1"/>
        <v>73</v>
      </c>
      <c r="B86" s="58" t="str">
        <f>БАЗОВА!W81</f>
        <v xml:space="preserve">КНП"Обл центр онкологіі"Харків </v>
      </c>
      <c r="C86" s="44">
        <v>2301400</v>
      </c>
      <c r="D86" s="91" t="str">
        <f>БАЗОВА!B81</f>
        <v>Карбоплатин</v>
      </c>
      <c r="E86" s="92" t="str">
        <f>БАЗОВА!C81</f>
        <v>Карбоплатин</v>
      </c>
      <c r="F86" s="44"/>
      <c r="G86" s="44"/>
      <c r="H86" s="45"/>
      <c r="I86" s="45"/>
      <c r="J86" s="51">
        <f>БАЗОВА!S81</f>
        <v>0</v>
      </c>
      <c r="K86" s="51">
        <f>БАЗОВА!T81</f>
        <v>-7.2759576141834259E-12</v>
      </c>
      <c r="L86" s="51"/>
      <c r="M86" s="51"/>
      <c r="N86" s="51">
        <f>SUM(БАЗОВА!AB81,БАЗОВА!AD81,БАЗОВА!AF81,БАЗОВА!AH81)</f>
        <v>100</v>
      </c>
      <c r="O86" s="51">
        <f>SUM(БАЗОВА!AC81,БАЗОВА!AE81,БАЗОВА!AG81,БАЗОВА!AI81)</f>
        <v>50980</v>
      </c>
      <c r="P86" s="51">
        <f>БАЗОВА!AJ81</f>
        <v>100</v>
      </c>
      <c r="Q86" s="51">
        <f>БАЗОВА!AK81</f>
        <v>50980</v>
      </c>
      <c r="R86" s="51">
        <f>БАЗОВА!AL81</f>
        <v>0</v>
      </c>
      <c r="S86" s="51">
        <f>БАЗОВА!AM81</f>
        <v>-7.2759576141834259E-12</v>
      </c>
    </row>
    <row r="87" spans="1:19">
      <c r="A87" s="12">
        <f t="shared" si="1"/>
        <v>74</v>
      </c>
      <c r="B87" s="58">
        <f>БАЗОВА!W82</f>
        <v>0</v>
      </c>
      <c r="C87" s="44">
        <v>2301400</v>
      </c>
      <c r="D87" s="91" t="str">
        <f>БАЗОВА!B82</f>
        <v>Топотекан</v>
      </c>
      <c r="E87" s="92" t="str">
        <f>БАЗОВА!C82</f>
        <v>Гікамтин</v>
      </c>
      <c r="F87" s="44"/>
      <c r="G87" s="44"/>
      <c r="H87" s="45"/>
      <c r="I87" s="45"/>
      <c r="J87" s="51">
        <f>БАЗОВА!S82</f>
        <v>0</v>
      </c>
      <c r="K87" s="51">
        <f>БАЗОВА!T82</f>
        <v>0</v>
      </c>
      <c r="L87" s="51"/>
      <c r="M87" s="51"/>
      <c r="N87" s="51">
        <f>SUM(БАЗОВА!AB82,БАЗОВА!AD82,БАЗОВА!AF82,БАЗОВА!AH82)</f>
        <v>0</v>
      </c>
      <c r="O87" s="51">
        <f>SUM(БАЗОВА!AC82,БАЗОВА!AE82,БАЗОВА!AG82,БАЗОВА!AI82)</f>
        <v>0</v>
      </c>
      <c r="P87" s="51">
        <f>БАЗОВА!AJ82</f>
        <v>0</v>
      </c>
      <c r="Q87" s="51">
        <f>БАЗОВА!AK82</f>
        <v>0</v>
      </c>
      <c r="R87" s="51">
        <f>БАЗОВА!AL82</f>
        <v>0</v>
      </c>
      <c r="S87" s="51">
        <f>БАЗОВА!AM82</f>
        <v>0</v>
      </c>
    </row>
    <row r="88" spans="1:19">
      <c r="A88" s="12">
        <f t="shared" si="1"/>
        <v>75</v>
      </c>
      <c r="B88" s="58">
        <f>БАЗОВА!W83</f>
        <v>0</v>
      </c>
      <c r="C88" s="44">
        <v>2301400</v>
      </c>
      <c r="D88" s="91" t="str">
        <f>БАЗОВА!B83</f>
        <v>Топотекан</v>
      </c>
      <c r="E88" s="92" t="str">
        <f>БАЗОВА!C83</f>
        <v>Гікамтин</v>
      </c>
      <c r="F88" s="44"/>
      <c r="G88" s="44"/>
      <c r="H88" s="45"/>
      <c r="I88" s="45"/>
      <c r="J88" s="51">
        <f>БАЗОВА!S83</f>
        <v>0</v>
      </c>
      <c r="K88" s="51">
        <f>БАЗОВА!T83</f>
        <v>0</v>
      </c>
      <c r="L88" s="51"/>
      <c r="M88" s="51"/>
      <c r="N88" s="51">
        <f>SUM(БАЗОВА!AB83,БАЗОВА!AD83,БАЗОВА!AF83,БАЗОВА!AH83)</f>
        <v>0</v>
      </c>
      <c r="O88" s="51">
        <f>SUM(БАЗОВА!AC83,БАЗОВА!AE83,БАЗОВА!AG83,БАЗОВА!AI83)</f>
        <v>0</v>
      </c>
      <c r="P88" s="51">
        <f>БАЗОВА!AJ83</f>
        <v>0</v>
      </c>
      <c r="Q88" s="51">
        <f>БАЗОВА!AK83</f>
        <v>0</v>
      </c>
      <c r="R88" s="51">
        <f>БАЗОВА!AL83</f>
        <v>0</v>
      </c>
      <c r="S88" s="51">
        <f>БАЗОВА!AM83</f>
        <v>0</v>
      </c>
    </row>
    <row r="89" spans="1:19" ht="26.25">
      <c r="A89" s="12">
        <f t="shared" si="1"/>
        <v>76</v>
      </c>
      <c r="B89" s="58">
        <f>БАЗОВА!W84</f>
        <v>0</v>
      </c>
      <c r="C89" s="44">
        <v>2301400</v>
      </c>
      <c r="D89" s="91" t="str">
        <f>БАЗОВА!B84</f>
        <v>Дакарбазин</v>
      </c>
      <c r="E89" s="92" t="str">
        <f>БАЗОВА!C84</f>
        <v>Дакарбазин МЕДАК</v>
      </c>
      <c r="F89" s="44"/>
      <c r="G89" s="44"/>
      <c r="H89" s="45"/>
      <c r="I89" s="45"/>
      <c r="J89" s="51">
        <f>БАЗОВА!S84</f>
        <v>0</v>
      </c>
      <c r="K89" s="51">
        <f>БАЗОВА!T84</f>
        <v>1.4551915228366852E-11</v>
      </c>
      <c r="L89" s="51"/>
      <c r="M89" s="51"/>
      <c r="N89" s="51">
        <f>SUM(БАЗОВА!AB84,БАЗОВА!AD84,БАЗОВА!AF84,БАЗОВА!AH84)</f>
        <v>0</v>
      </c>
      <c r="O89" s="51">
        <f>SUM(БАЗОВА!AC84,БАЗОВА!AE84,БАЗОВА!AG84,БАЗОВА!AI84)</f>
        <v>0</v>
      </c>
      <c r="P89" s="51">
        <f>БАЗОВА!AJ84</f>
        <v>0</v>
      </c>
      <c r="Q89" s="51">
        <f>БАЗОВА!AK84</f>
        <v>0</v>
      </c>
      <c r="R89" s="51">
        <f>БАЗОВА!AL84</f>
        <v>0</v>
      </c>
      <c r="S89" s="51">
        <f>БАЗОВА!AM84</f>
        <v>1.4551915228366852E-11</v>
      </c>
    </row>
    <row r="90" spans="1:19">
      <c r="A90" s="12">
        <f t="shared" si="1"/>
        <v>77</v>
      </c>
      <c r="B90" s="58" t="str">
        <f>БАЗОВА!W85</f>
        <v>КНП"Університет лік"</v>
      </c>
      <c r="C90" s="44">
        <v>2301400</v>
      </c>
      <c r="D90" s="91" t="str">
        <f>БАЗОВА!B85</f>
        <v>К-та золедронова</v>
      </c>
      <c r="E90" s="92" t="str">
        <f>БАЗОВА!C85</f>
        <v xml:space="preserve">Золендровіста </v>
      </c>
      <c r="F90" s="44"/>
      <c r="G90" s="44"/>
      <c r="H90" s="45"/>
      <c r="I90" s="45"/>
      <c r="J90" s="51">
        <f>БАЗОВА!S85</f>
        <v>0</v>
      </c>
      <c r="K90" s="51">
        <f>БАЗОВА!T85</f>
        <v>1.8189894035458565E-12</v>
      </c>
      <c r="L90" s="51"/>
      <c r="M90" s="51"/>
      <c r="N90" s="51">
        <f>SUM(БАЗОВА!AB85,БАЗОВА!AD85,БАЗОВА!AF85,БАЗОВА!AH85)</f>
        <v>721</v>
      </c>
      <c r="O90" s="51">
        <f>SUM(БАЗОВА!AC85,БАЗОВА!AE85,БАЗОВА!AG85,БАЗОВА!AI85)</f>
        <v>59907.89</v>
      </c>
      <c r="P90" s="51">
        <f>БАЗОВА!AJ85</f>
        <v>340</v>
      </c>
      <c r="Q90" s="51">
        <f>БАЗОВА!AK85</f>
        <v>28250.6</v>
      </c>
      <c r="R90" s="51">
        <f>БАЗОВА!AL85</f>
        <v>381</v>
      </c>
      <c r="S90" s="51">
        <f>БАЗОВА!AM85</f>
        <v>31657.29</v>
      </c>
    </row>
    <row r="91" spans="1:19">
      <c r="A91" s="12">
        <f t="shared" si="1"/>
        <v>78</v>
      </c>
      <c r="B91" s="58">
        <f>БАЗОВА!W86</f>
        <v>0</v>
      </c>
      <c r="C91" s="44">
        <v>2301400</v>
      </c>
      <c r="D91" s="91" t="str">
        <f>БАЗОВА!B86</f>
        <v>Цисплатин</v>
      </c>
      <c r="E91" s="92" t="str">
        <f>БАЗОВА!C86</f>
        <v>Цисплатин</v>
      </c>
      <c r="F91" s="44"/>
      <c r="G91" s="44"/>
      <c r="H91" s="45"/>
      <c r="I91" s="45"/>
      <c r="J91" s="51">
        <f>БАЗОВА!S86</f>
        <v>309</v>
      </c>
      <c r="K91" s="51">
        <f>БАЗОВА!T86</f>
        <v>47338.799999999988</v>
      </c>
      <c r="L91" s="51"/>
      <c r="M91" s="51"/>
      <c r="N91" s="106">
        <f>SUM(БАЗОВА!AB86,БАЗОВА!AD86,БАЗОВА!AF86,БАЗОВА!AH86)</f>
        <v>0</v>
      </c>
      <c r="O91" s="51">
        <f>SUM(БАЗОВА!AC86,БАЗОВА!AE86,БАЗОВА!AG86,БАЗОВА!AI86)</f>
        <v>0</v>
      </c>
      <c r="P91" s="51">
        <f>БАЗОВА!AJ86</f>
        <v>309</v>
      </c>
      <c r="Q91" s="51">
        <f>БАЗОВА!AK86</f>
        <v>47338.8</v>
      </c>
      <c r="R91" s="106">
        <f>БАЗОВА!AL86</f>
        <v>0</v>
      </c>
      <c r="S91" s="51">
        <f>БАЗОВА!AM86</f>
        <v>-1.4551915228366852E-11</v>
      </c>
    </row>
    <row r="92" spans="1:19">
      <c r="A92" s="12">
        <f t="shared" si="1"/>
        <v>79</v>
      </c>
      <c r="B92" s="58">
        <f>БАЗОВА!W87</f>
        <v>0</v>
      </c>
      <c r="C92" s="44">
        <v>2301400</v>
      </c>
      <c r="D92" s="91" t="str">
        <f>БАЗОВА!B87</f>
        <v>Цисплатин</v>
      </c>
      <c r="E92" s="92" t="str">
        <f>БАЗОВА!C87</f>
        <v>Цисплатин</v>
      </c>
      <c r="F92" s="44"/>
      <c r="G92" s="44"/>
      <c r="H92" s="45"/>
      <c r="I92" s="45"/>
      <c r="J92" s="51">
        <f>БАЗОВА!S87</f>
        <v>0</v>
      </c>
      <c r="K92" s="51">
        <f>БАЗОВА!T87</f>
        <v>0</v>
      </c>
      <c r="L92" s="51"/>
      <c r="M92" s="51"/>
      <c r="N92" s="106">
        <f>SUM(БАЗОВА!AB87,БАЗОВА!AD87,БАЗОВА!AF87,БАЗОВА!AH87)</f>
        <v>0</v>
      </c>
      <c r="O92" s="51">
        <f>SUM(БАЗОВА!AC87,БАЗОВА!AE87,БАЗОВА!AG87,БАЗОВА!AI87)</f>
        <v>0</v>
      </c>
      <c r="P92" s="51">
        <f>БАЗОВА!AJ87</f>
        <v>0</v>
      </c>
      <c r="Q92" s="51">
        <f>БАЗОВА!AK87</f>
        <v>0</v>
      </c>
      <c r="R92" s="106">
        <f>БАЗОВА!AL87</f>
        <v>0</v>
      </c>
      <c r="S92" s="51">
        <f>БАЗОВА!AM87</f>
        <v>0</v>
      </c>
    </row>
    <row r="93" spans="1:19">
      <c r="A93" s="12">
        <f t="shared" si="1"/>
        <v>80</v>
      </c>
      <c r="B93" s="58">
        <f>БАЗОВА!W88</f>
        <v>0</v>
      </c>
      <c r="C93" s="44">
        <v>2301400</v>
      </c>
      <c r="D93" s="91" t="str">
        <f>БАЗОВА!B88</f>
        <v>К-та золедронова</v>
      </c>
      <c r="E93" s="92" t="str">
        <f>БАЗОВА!C88</f>
        <v xml:space="preserve">Золендровіста </v>
      </c>
      <c r="F93" s="44"/>
      <c r="G93" s="44"/>
      <c r="H93" s="45"/>
      <c r="I93" s="45"/>
      <c r="J93" s="51">
        <f>БАЗОВА!S88</f>
        <v>0</v>
      </c>
      <c r="K93" s="51">
        <f>БАЗОВА!T88</f>
        <v>0</v>
      </c>
      <c r="L93" s="51"/>
      <c r="M93" s="51"/>
      <c r="N93" s="51">
        <f>SUM(БАЗОВА!AB88,БАЗОВА!AD88,БАЗОВА!AF88,БАЗОВА!AH88)</f>
        <v>0</v>
      </c>
      <c r="O93" s="51">
        <f>SUM(БАЗОВА!AC88,БАЗОВА!AE88,БАЗОВА!AG88,БАЗОВА!AI88)</f>
        <v>0</v>
      </c>
      <c r="P93" s="51">
        <f>БАЗОВА!AJ88</f>
        <v>0</v>
      </c>
      <c r="Q93" s="51">
        <f>БАЗОВА!AK88</f>
        <v>0</v>
      </c>
      <c r="R93" s="51">
        <f>БАЗОВА!AL88</f>
        <v>0</v>
      </c>
      <c r="S93" s="51">
        <f>БАЗОВА!AM88</f>
        <v>0</v>
      </c>
    </row>
    <row r="94" spans="1:19">
      <c r="A94" s="12">
        <f t="shared" si="1"/>
        <v>81</v>
      </c>
      <c r="B94" s="58">
        <f>БАЗОВА!W89</f>
        <v>0</v>
      </c>
      <c r="C94" s="44">
        <v>2301400</v>
      </c>
      <c r="D94" s="91" t="str">
        <f>БАЗОВА!B89</f>
        <v>Кислота золедронова</v>
      </c>
      <c r="E94" s="92" t="str">
        <f>БАЗОВА!C89</f>
        <v xml:space="preserve">Золендровіста </v>
      </c>
      <c r="F94" s="44"/>
      <c r="G94" s="44"/>
      <c r="H94" s="45"/>
      <c r="I94" s="45"/>
      <c r="J94" s="51">
        <f>БАЗОВА!S89</f>
        <v>0</v>
      </c>
      <c r="K94" s="51">
        <f>БАЗОВА!T89</f>
        <v>0</v>
      </c>
      <c r="L94" s="51"/>
      <c r="M94" s="51"/>
      <c r="N94" s="51">
        <f>SUM(БАЗОВА!AB89,БАЗОВА!AD89,БАЗОВА!AF89,БАЗОВА!AH89)</f>
        <v>0</v>
      </c>
      <c r="O94" s="51">
        <f>SUM(БАЗОВА!AC89,БАЗОВА!AE89,БАЗОВА!AG89,БАЗОВА!AI89)</f>
        <v>0</v>
      </c>
      <c r="P94" s="51">
        <f>БАЗОВА!AJ89</f>
        <v>0</v>
      </c>
      <c r="Q94" s="51">
        <f>БАЗОВА!AK89</f>
        <v>0</v>
      </c>
      <c r="R94" s="51">
        <f>БАЗОВА!AL89</f>
        <v>0</v>
      </c>
      <c r="S94" s="51">
        <f>БАЗОВА!AM89</f>
        <v>0</v>
      </c>
    </row>
    <row r="95" spans="1:19">
      <c r="A95" s="12">
        <f t="shared" si="1"/>
        <v>82</v>
      </c>
      <c r="B95" s="58">
        <f>БАЗОВА!W90</f>
        <v>0</v>
      </c>
      <c r="C95" s="44">
        <v>2301400</v>
      </c>
      <c r="D95" s="91" t="str">
        <f>БАЗОВА!B90</f>
        <v>Метотрексат</v>
      </c>
      <c r="E95" s="92" t="str">
        <f>БАЗОВА!C90</f>
        <v>метотрексат</v>
      </c>
      <c r="F95" s="44"/>
      <c r="G95" s="44"/>
      <c r="H95" s="45"/>
      <c r="I95" s="45"/>
      <c r="J95" s="51">
        <f>БАЗОВА!S90</f>
        <v>0</v>
      </c>
      <c r="K95" s="51">
        <f>БАЗОВА!T90</f>
        <v>-1.4210854715202004E-13</v>
      </c>
      <c r="L95" s="51"/>
      <c r="M95" s="51"/>
      <c r="N95" s="51">
        <f>SUM(БАЗОВА!AB90,БАЗОВА!AD90,БАЗОВА!AF90,БАЗОВА!AH90)</f>
        <v>0</v>
      </c>
      <c r="O95" s="51">
        <f>SUM(БАЗОВА!AC90,БАЗОВА!AE90,БАЗОВА!AG90,БАЗОВА!AI90)</f>
        <v>0</v>
      </c>
      <c r="P95" s="51">
        <f>БАЗОВА!AJ90</f>
        <v>0</v>
      </c>
      <c r="Q95" s="51">
        <f>БАЗОВА!AK90</f>
        <v>0</v>
      </c>
      <c r="R95" s="51">
        <f>БАЗОВА!AL90</f>
        <v>0</v>
      </c>
      <c r="S95" s="51">
        <f>БАЗОВА!AM90</f>
        <v>-1.4210854715202004E-13</v>
      </c>
    </row>
    <row r="96" spans="1:19">
      <c r="A96" s="12">
        <f t="shared" si="1"/>
        <v>83</v>
      </c>
      <c r="B96" s="58">
        <f>БАЗОВА!W91</f>
        <v>0</v>
      </c>
      <c r="C96" s="44">
        <v>2301400</v>
      </c>
      <c r="D96" s="91" t="str">
        <f>БАЗОВА!B91</f>
        <v>Вінорельбін</v>
      </c>
      <c r="E96" s="92" t="str">
        <f>БАЗОВА!C91</f>
        <v>вінорельбін</v>
      </c>
      <c r="F96" s="44"/>
      <c r="G96" s="44"/>
      <c r="H96" s="45"/>
      <c r="I96" s="45"/>
      <c r="J96" s="51">
        <f>БАЗОВА!S91</f>
        <v>0</v>
      </c>
      <c r="K96" s="51">
        <f>БАЗОВА!T91</f>
        <v>-3.637978807091713E-12</v>
      </c>
      <c r="L96" s="51"/>
      <c r="M96" s="51"/>
      <c r="N96" s="51">
        <f>SUM(БАЗОВА!AB91,БАЗОВА!AD91,БАЗОВА!AF91,БАЗОВА!AH91)</f>
        <v>0</v>
      </c>
      <c r="O96" s="51">
        <f>SUM(БАЗОВА!AC91,БАЗОВА!AE91,БАЗОВА!AG91,БАЗОВА!AI91)</f>
        <v>0</v>
      </c>
      <c r="P96" s="51">
        <f>БАЗОВА!AJ91</f>
        <v>0</v>
      </c>
      <c r="Q96" s="51">
        <f>БАЗОВА!AK91</f>
        <v>0</v>
      </c>
      <c r="R96" s="51">
        <f>БАЗОВА!AL91</f>
        <v>0</v>
      </c>
      <c r="S96" s="51">
        <f>БАЗОВА!AM91</f>
        <v>-3.637978807091713E-12</v>
      </c>
    </row>
    <row r="97" spans="1:19">
      <c r="A97" s="12">
        <f t="shared" si="1"/>
        <v>84</v>
      </c>
      <c r="B97" s="58">
        <f>БАЗОВА!W92</f>
        <v>0</v>
      </c>
      <c r="C97" s="44">
        <v>2301400</v>
      </c>
      <c r="D97" s="91" t="str">
        <f>БАЗОВА!B92</f>
        <v>доцетаксел</v>
      </c>
      <c r="E97" s="92" t="str">
        <f>БАЗОВА!C92</f>
        <v>доцетаксел</v>
      </c>
      <c r="F97" s="44"/>
      <c r="G97" s="44"/>
      <c r="H97" s="45"/>
      <c r="I97" s="45"/>
      <c r="J97" s="51">
        <f>БАЗОВА!S92</f>
        <v>0</v>
      </c>
      <c r="K97" s="51">
        <f>БАЗОВА!T92</f>
        <v>0</v>
      </c>
      <c r="L97" s="51"/>
      <c r="M97" s="51"/>
      <c r="N97" s="51">
        <f>SUM(БАЗОВА!AB92,БАЗОВА!AD92,БАЗОВА!AF92,БАЗОВА!AH92)</f>
        <v>0</v>
      </c>
      <c r="O97" s="51">
        <f>SUM(БАЗОВА!AC92,БАЗОВА!AE92,БАЗОВА!AG92,БАЗОВА!AI92)</f>
        <v>0</v>
      </c>
      <c r="P97" s="51">
        <f>БАЗОВА!AJ92</f>
        <v>0</v>
      </c>
      <c r="Q97" s="51">
        <f>БАЗОВА!AK92</f>
        <v>0</v>
      </c>
      <c r="R97" s="51">
        <f>БАЗОВА!AL92</f>
        <v>0</v>
      </c>
      <c r="S97" s="51">
        <f>БАЗОВА!AM92</f>
        <v>0</v>
      </c>
    </row>
    <row r="98" spans="1:19" ht="26.25">
      <c r="A98" s="12">
        <f t="shared" si="1"/>
        <v>85</v>
      </c>
      <c r="B98" s="58">
        <f>БАЗОВА!W93</f>
        <v>0</v>
      </c>
      <c r="C98" s="44">
        <v>2301400</v>
      </c>
      <c r="D98" s="91" t="str">
        <f>БАЗОВА!B93</f>
        <v>мітоксантрон</v>
      </c>
      <c r="E98" s="92" t="str">
        <f>БАЗОВА!C93</f>
        <v xml:space="preserve">Мітоксантрон ЕБЕВЕ </v>
      </c>
      <c r="F98" s="44"/>
      <c r="G98" s="44"/>
      <c r="H98" s="45"/>
      <c r="I98" s="45"/>
      <c r="J98" s="51">
        <f>БАЗОВА!S93</f>
        <v>0</v>
      </c>
      <c r="K98" s="51">
        <f>БАЗОВА!T93</f>
        <v>0</v>
      </c>
      <c r="L98" s="51"/>
      <c r="M98" s="51"/>
      <c r="N98" s="51">
        <f>SUM(БАЗОВА!AB93,БАЗОВА!AD93,БАЗОВА!AF93,БАЗОВА!AH93)</f>
        <v>0</v>
      </c>
      <c r="O98" s="51">
        <f>SUM(БАЗОВА!AC93,БАЗОВА!AE93,БАЗОВА!AG93,БАЗОВА!AI93)</f>
        <v>0</v>
      </c>
      <c r="P98" s="51">
        <f>БАЗОВА!AJ93</f>
        <v>0</v>
      </c>
      <c r="Q98" s="51">
        <f>БАЗОВА!AK93</f>
        <v>0</v>
      </c>
      <c r="R98" s="51">
        <f>БАЗОВА!AL93</f>
        <v>0</v>
      </c>
      <c r="S98" s="51">
        <f>БАЗОВА!AM93</f>
        <v>0</v>
      </c>
    </row>
    <row r="99" spans="1:19">
      <c r="A99" s="12">
        <f t="shared" si="1"/>
        <v>86</v>
      </c>
      <c r="B99" s="58">
        <f>БАЗОВА!W94</f>
        <v>0</v>
      </c>
      <c r="C99" s="44">
        <v>2301400</v>
      </c>
      <c r="D99" s="91" t="str">
        <f>БАЗОВА!B94</f>
        <v>мнтотрексат</v>
      </c>
      <c r="E99" s="92" t="str">
        <f>БАЗОВА!C94</f>
        <v>метотрексат</v>
      </c>
      <c r="F99" s="44"/>
      <c r="G99" s="44"/>
      <c r="H99" s="45"/>
      <c r="I99" s="45"/>
      <c r="J99" s="51">
        <f>БАЗОВА!S94</f>
        <v>0</v>
      </c>
      <c r="K99" s="51">
        <f>БАЗОВА!T94</f>
        <v>0</v>
      </c>
      <c r="L99" s="51"/>
      <c r="M99" s="51"/>
      <c r="N99" s="51">
        <f>SUM(БАЗОВА!AB94,БАЗОВА!AD94,БАЗОВА!AF94,БАЗОВА!AH94)</f>
        <v>0</v>
      </c>
      <c r="O99" s="51">
        <f>SUM(БАЗОВА!AC94,БАЗОВА!AE94,БАЗОВА!AG94,БАЗОВА!AI94)</f>
        <v>0</v>
      </c>
      <c r="P99" s="51">
        <f>БАЗОВА!AJ94</f>
        <v>0</v>
      </c>
      <c r="Q99" s="51">
        <f>БАЗОВА!AK94</f>
        <v>0</v>
      </c>
      <c r="R99" s="51">
        <f>БАЗОВА!AL94</f>
        <v>0</v>
      </c>
      <c r="S99" s="51">
        <f>БАЗОВА!AM94</f>
        <v>0</v>
      </c>
    </row>
    <row r="100" spans="1:19">
      <c r="A100" s="12">
        <f t="shared" si="1"/>
        <v>87</v>
      </c>
      <c r="B100" s="58">
        <f>БАЗОВА!W95</f>
        <v>0</v>
      </c>
      <c r="C100" s="44">
        <v>2301400</v>
      </c>
      <c r="D100" s="91" t="str">
        <f>БАЗОВА!B95</f>
        <v>Цисплатин</v>
      </c>
      <c r="E100" s="92" t="str">
        <f>БАЗОВА!C95</f>
        <v>Цисплатин</v>
      </c>
      <c r="F100" s="44"/>
      <c r="G100" s="44"/>
      <c r="H100" s="45"/>
      <c r="I100" s="45"/>
      <c r="J100" s="51">
        <f>БАЗОВА!S95</f>
        <v>0</v>
      </c>
      <c r="K100" s="51">
        <f>БАЗОВА!T95</f>
        <v>0</v>
      </c>
      <c r="L100" s="51"/>
      <c r="M100" s="51"/>
      <c r="N100" s="51">
        <f>SUM(БАЗОВА!AB95,БАЗОВА!AD95,БАЗОВА!AF95,БАЗОВА!AH95)</f>
        <v>0</v>
      </c>
      <c r="O100" s="51">
        <f>SUM(БАЗОВА!AC95,БАЗОВА!AE95,БАЗОВА!AG95,БАЗОВА!AI95)</f>
        <v>0</v>
      </c>
      <c r="P100" s="51">
        <f>БАЗОВА!AJ95</f>
        <v>0</v>
      </c>
      <c r="Q100" s="51">
        <f>БАЗОВА!AK95</f>
        <v>0</v>
      </c>
      <c r="R100" s="51">
        <f>БАЗОВА!AL95</f>
        <v>0</v>
      </c>
      <c r="S100" s="51">
        <f>БАЗОВА!AM95</f>
        <v>0</v>
      </c>
    </row>
    <row r="101" spans="1:19">
      <c r="A101" s="12">
        <f t="shared" si="1"/>
        <v>88</v>
      </c>
      <c r="B101" s="58">
        <f>БАЗОВА!W96</f>
        <v>0</v>
      </c>
      <c r="C101" s="44">
        <v>2301400</v>
      </c>
      <c r="D101" s="91" t="str">
        <f>БАЗОВА!B96</f>
        <v>Паклітаксел</v>
      </c>
      <c r="E101" s="92" t="str">
        <f>БАЗОВА!C96</f>
        <v>Паклітаксел</v>
      </c>
      <c r="F101" s="44"/>
      <c r="G101" s="44"/>
      <c r="H101" s="45"/>
      <c r="I101" s="45"/>
      <c r="J101" s="51">
        <f>БАЗОВА!S96</f>
        <v>0</v>
      </c>
      <c r="K101" s="51">
        <f>БАЗОВА!T96</f>
        <v>0</v>
      </c>
      <c r="L101" s="51"/>
      <c r="M101" s="51"/>
      <c r="N101" s="51">
        <f>SUM(БАЗОВА!AB96,БАЗОВА!AD96,БАЗОВА!AF96,БАЗОВА!AH96)</f>
        <v>0</v>
      </c>
      <c r="O101" s="51">
        <f>SUM(БАЗОВА!AC96,БАЗОВА!AE96,БАЗОВА!AG96,БАЗОВА!AI96)</f>
        <v>0</v>
      </c>
      <c r="P101" s="51">
        <f>БАЗОВА!AJ96</f>
        <v>0</v>
      </c>
      <c r="Q101" s="51">
        <f>БАЗОВА!AK96</f>
        <v>0</v>
      </c>
      <c r="R101" s="51">
        <f>БАЗОВА!AL96</f>
        <v>0</v>
      </c>
      <c r="S101" s="51">
        <f>БАЗОВА!AM96</f>
        <v>0</v>
      </c>
    </row>
    <row r="102" spans="1:19">
      <c r="A102" s="12">
        <f t="shared" si="1"/>
        <v>89</v>
      </c>
      <c r="B102" s="58" t="str">
        <f>БАЗОВА!W97</f>
        <v xml:space="preserve">КНП"Обл центр онкологіі"Харків </v>
      </c>
      <c r="C102" s="44">
        <v>2301400</v>
      </c>
      <c r="D102" s="91" t="str">
        <f>БАЗОВА!B97</f>
        <v>Карбоплатин</v>
      </c>
      <c r="E102" s="92" t="str">
        <f>БАЗОВА!C97</f>
        <v>Карбоплатин</v>
      </c>
      <c r="F102" s="44"/>
      <c r="G102" s="44"/>
      <c r="H102" s="45"/>
      <c r="I102" s="45"/>
      <c r="J102" s="51">
        <f>БАЗОВА!S97</f>
        <v>0</v>
      </c>
      <c r="K102" s="51">
        <f>БАЗОВА!T97</f>
        <v>0</v>
      </c>
      <c r="L102" s="51"/>
      <c r="M102" s="51"/>
      <c r="N102" s="51">
        <f>SUM(БАЗОВА!AB97,БАЗОВА!AD97,БАЗОВА!AF97,БАЗОВА!AH97)</f>
        <v>200</v>
      </c>
      <c r="O102" s="51">
        <f>SUM(БАЗОВА!AC97,БАЗОВА!AE97,БАЗОВА!AG97,БАЗОВА!AI97)</f>
        <v>42058</v>
      </c>
      <c r="P102" s="51">
        <f>БАЗОВА!AJ97</f>
        <v>200</v>
      </c>
      <c r="Q102" s="51">
        <f>БАЗОВА!AK97</f>
        <v>42058</v>
      </c>
      <c r="R102" s="51">
        <f>БАЗОВА!AL97</f>
        <v>0</v>
      </c>
      <c r="S102" s="51">
        <f>БАЗОВА!AM97</f>
        <v>0</v>
      </c>
    </row>
    <row r="103" spans="1:19" ht="26.25">
      <c r="A103" s="12">
        <f t="shared" si="1"/>
        <v>90</v>
      </c>
      <c r="B103" s="58">
        <f>БАЗОВА!W98</f>
        <v>0</v>
      </c>
      <c r="C103" s="44">
        <v>2301400</v>
      </c>
      <c r="D103" s="91" t="str">
        <f>БАЗОВА!B98</f>
        <v>епірубіцин</v>
      </c>
      <c r="E103" s="92" t="str">
        <f>БАЗОВА!C98</f>
        <v>Епірубіцин ТЕВА</v>
      </c>
      <c r="F103" s="44"/>
      <c r="G103" s="44"/>
      <c r="H103" s="45"/>
      <c r="I103" s="45"/>
      <c r="J103" s="51">
        <f>БАЗОВА!S98</f>
        <v>0</v>
      </c>
      <c r="K103" s="51">
        <f>БАЗОВА!T98</f>
        <v>-2.7284841053187847E-12</v>
      </c>
      <c r="L103" s="51"/>
      <c r="M103" s="51"/>
      <c r="N103" s="51">
        <f>SUM(БАЗОВА!AB98,БАЗОВА!AD98,БАЗОВА!AF98,БАЗОВА!AH98)</f>
        <v>0</v>
      </c>
      <c r="O103" s="51">
        <f>SUM(БАЗОВА!AC98,БАЗОВА!AE98,БАЗОВА!AG98,БАЗОВА!AI98)</f>
        <v>0</v>
      </c>
      <c r="P103" s="51">
        <f>БАЗОВА!AJ98</f>
        <v>0</v>
      </c>
      <c r="Q103" s="51">
        <f>БАЗОВА!AK98</f>
        <v>0</v>
      </c>
      <c r="R103" s="51">
        <f>БАЗОВА!AL98</f>
        <v>0</v>
      </c>
      <c r="S103" s="51">
        <f>БАЗОВА!AM98</f>
        <v>-2.7284841053187847E-12</v>
      </c>
    </row>
    <row r="104" spans="1:19">
      <c r="A104" s="12">
        <f t="shared" si="1"/>
        <v>91</v>
      </c>
      <c r="B104" s="58">
        <f>БАЗОВА!W99</f>
        <v>0</v>
      </c>
      <c r="C104" s="44">
        <v>2301400</v>
      </c>
      <c r="D104" s="91" t="str">
        <f>БАЗОВА!B99</f>
        <v>Інтерферон альфа-2b</v>
      </c>
      <c r="E104" s="92" t="str">
        <f>БАЗОВА!C99</f>
        <v>Лаферобіон</v>
      </c>
      <c r="F104" s="44"/>
      <c r="G104" s="44"/>
      <c r="H104" s="45"/>
      <c r="I104" s="45"/>
      <c r="J104" s="51">
        <f>БАЗОВА!S99</f>
        <v>0</v>
      </c>
      <c r="K104" s="51">
        <f>БАЗОВА!T99</f>
        <v>9.0949470177292824E-13</v>
      </c>
      <c r="L104" s="51"/>
      <c r="M104" s="51"/>
      <c r="N104" s="106">
        <f>SUM(БАЗОВА!AB99,БАЗОВА!AD99,БАЗОВА!AF99,БАЗОВА!AH99)</f>
        <v>0</v>
      </c>
      <c r="O104" s="106">
        <f>SUM(БАЗОВА!AC99,БАЗОВА!AE99,БАЗОВА!AG99,БАЗОВА!AI99)</f>
        <v>0</v>
      </c>
      <c r="P104" s="106">
        <f>БАЗОВА!AJ99</f>
        <v>0</v>
      </c>
      <c r="Q104" s="106">
        <f>БАЗОВА!AK99</f>
        <v>0</v>
      </c>
      <c r="R104" s="106">
        <f>БАЗОВА!AL99</f>
        <v>0</v>
      </c>
      <c r="S104" s="106">
        <f>БАЗОВА!AM99</f>
        <v>9.0949470177292824E-13</v>
      </c>
    </row>
    <row r="105" spans="1:19">
      <c r="A105" s="12">
        <f t="shared" si="1"/>
        <v>92</v>
      </c>
      <c r="B105" s="58">
        <f>БАЗОВА!W100</f>
        <v>0</v>
      </c>
      <c r="C105" s="44">
        <v>2301400</v>
      </c>
      <c r="D105" s="91" t="str">
        <f>БАЗОВА!B100</f>
        <v>Блеоміцин</v>
      </c>
      <c r="E105" s="92" t="str">
        <f>БАЗОВА!C100</f>
        <v>Блеоцин-С</v>
      </c>
      <c r="F105" s="44"/>
      <c r="G105" s="44"/>
      <c r="H105" s="45"/>
      <c r="I105" s="45"/>
      <c r="J105" s="51">
        <f>БАЗОВА!S100</f>
        <v>469</v>
      </c>
      <c r="K105" s="51">
        <f>БАЗОВА!T100</f>
        <v>487370.73</v>
      </c>
      <c r="L105" s="51"/>
      <c r="M105" s="51"/>
      <c r="N105" s="51">
        <f>SUM(БАЗОВА!AB100,БАЗОВА!AD100,БАЗОВА!AF100,БАЗОВА!AH100)</f>
        <v>0</v>
      </c>
      <c r="O105" s="51">
        <f>SUM(БАЗОВА!AC100,БАЗОВА!AE100,БАЗОВА!AG100,БАЗОВА!AI100)</f>
        <v>0</v>
      </c>
      <c r="P105" s="51">
        <f>БАЗОВА!AJ100</f>
        <v>354</v>
      </c>
      <c r="Q105" s="51">
        <f>БАЗОВА!AK100</f>
        <v>367866.18</v>
      </c>
      <c r="R105" s="51">
        <f>БАЗОВА!AL100</f>
        <v>115</v>
      </c>
      <c r="S105" s="51">
        <f>БАЗОВА!AM100</f>
        <v>119504.54999999999</v>
      </c>
    </row>
    <row r="106" spans="1:19">
      <c r="A106" s="12">
        <f t="shared" si="1"/>
        <v>93</v>
      </c>
      <c r="B106" s="58">
        <f>БАЗОВА!W101</f>
        <v>0</v>
      </c>
      <c r="C106" s="44">
        <v>2301400</v>
      </c>
      <c r="D106" s="91" t="str">
        <f>БАЗОВА!B101</f>
        <v>Етопозид</v>
      </c>
      <c r="E106" s="92" t="str">
        <f>БАЗОВА!C101</f>
        <v>етопозид</v>
      </c>
      <c r="F106" s="44"/>
      <c r="G106" s="44"/>
      <c r="H106" s="45"/>
      <c r="I106" s="45"/>
      <c r="J106" s="51">
        <f>БАЗОВА!S101</f>
        <v>0</v>
      </c>
      <c r="K106" s="51">
        <f>БАЗОВА!T101</f>
        <v>0</v>
      </c>
      <c r="L106" s="51"/>
      <c r="M106" s="51"/>
      <c r="N106" s="51">
        <f>SUM(БАЗОВА!AB101,БАЗОВА!AD101,БАЗОВА!AF101,БАЗОВА!AH101)</f>
        <v>0</v>
      </c>
      <c r="O106" s="51">
        <f>SUM(БАЗОВА!AC101,БАЗОВА!AE101,БАЗОВА!AG101,БАЗОВА!AI101)</f>
        <v>0</v>
      </c>
      <c r="P106" s="51">
        <f>БАЗОВА!AJ101</f>
        <v>0</v>
      </c>
      <c r="Q106" s="51">
        <f>БАЗОВА!AK101</f>
        <v>0</v>
      </c>
      <c r="R106" s="51">
        <f>БАЗОВА!AL101</f>
        <v>0</v>
      </c>
      <c r="S106" s="51">
        <f>БАЗОВА!AM101</f>
        <v>0</v>
      </c>
    </row>
    <row r="107" spans="1:19">
      <c r="A107" s="12">
        <f t="shared" si="1"/>
        <v>94</v>
      </c>
      <c r="B107" s="58">
        <f>БАЗОВА!W102</f>
        <v>0</v>
      </c>
      <c r="C107" s="44">
        <v>2301400</v>
      </c>
      <c r="D107" s="91" t="str">
        <f>БАЗОВА!B102</f>
        <v>Гозерелін</v>
      </c>
      <c r="E107" s="92" t="str">
        <f>БАЗОВА!C102</f>
        <v>Золадекс</v>
      </c>
      <c r="F107" s="44"/>
      <c r="G107" s="44"/>
      <c r="H107" s="45"/>
      <c r="I107" s="45"/>
      <c r="J107" s="51">
        <f>БАЗОВА!S102</f>
        <v>0</v>
      </c>
      <c r="K107" s="51">
        <f>БАЗОВА!T102</f>
        <v>0</v>
      </c>
      <c r="L107" s="51"/>
      <c r="M107" s="51"/>
      <c r="N107" s="51">
        <f>SUM(БАЗОВА!AB102,БАЗОВА!AD102,БАЗОВА!AF102,БАЗОВА!AH102)</f>
        <v>0</v>
      </c>
      <c r="O107" s="51">
        <f>SUM(БАЗОВА!AC102,БАЗОВА!AE102,БАЗОВА!AG102,БАЗОВА!AI102)</f>
        <v>0</v>
      </c>
      <c r="P107" s="51">
        <f>БАЗОВА!AJ102</f>
        <v>0</v>
      </c>
      <c r="Q107" s="51">
        <f>БАЗОВА!AK102</f>
        <v>0</v>
      </c>
      <c r="R107" s="51">
        <f>БАЗОВА!AL102</f>
        <v>0</v>
      </c>
      <c r="S107" s="51">
        <f>БАЗОВА!AM102</f>
        <v>0</v>
      </c>
    </row>
    <row r="108" spans="1:19">
      <c r="A108" s="12">
        <f t="shared" si="1"/>
        <v>95</v>
      </c>
      <c r="B108" s="58">
        <f>БАЗОВА!W103</f>
        <v>0</v>
      </c>
      <c r="C108" s="44">
        <v>2301400</v>
      </c>
      <c r="D108" s="91" t="str">
        <f>БАЗОВА!B103</f>
        <v>Іринотекан</v>
      </c>
      <c r="E108" s="92" t="str">
        <f>БАЗОВА!C103</f>
        <v>Іриносиндан</v>
      </c>
      <c r="F108" s="44"/>
      <c r="G108" s="44"/>
      <c r="H108" s="45"/>
      <c r="I108" s="45"/>
      <c r="J108" s="51">
        <f>БАЗОВА!S103</f>
        <v>0</v>
      </c>
      <c r="K108" s="51">
        <f>БАЗОВА!T103</f>
        <v>1.8189894035458565E-12</v>
      </c>
      <c r="L108" s="51"/>
      <c r="M108" s="51"/>
      <c r="N108" s="51">
        <f>SUM(БАЗОВА!AB103,БАЗОВА!AD103,БАЗОВА!AF103,БАЗОВА!AH103)</f>
        <v>0</v>
      </c>
      <c r="O108" s="51">
        <f>SUM(БАЗОВА!AC103,БАЗОВА!AE103,БАЗОВА!AG103,БАЗОВА!AI103)</f>
        <v>0</v>
      </c>
      <c r="P108" s="51">
        <f>БАЗОВА!AJ103</f>
        <v>0</v>
      </c>
      <c r="Q108" s="51">
        <f>БАЗОВА!AK103</f>
        <v>0</v>
      </c>
      <c r="R108" s="51">
        <f>БАЗОВА!AL103</f>
        <v>0</v>
      </c>
      <c r="S108" s="51">
        <f>БАЗОВА!AM103</f>
        <v>1.8189894035458565E-12</v>
      </c>
    </row>
    <row r="109" spans="1:19">
      <c r="A109" s="12">
        <f t="shared" si="1"/>
        <v>96</v>
      </c>
      <c r="B109" s="58">
        <f>БАЗОВА!W104</f>
        <v>0</v>
      </c>
      <c r="C109" s="44">
        <v>2301400</v>
      </c>
      <c r="D109" s="91" t="str">
        <f>БАЗОВА!B104</f>
        <v>Іринотекан</v>
      </c>
      <c r="E109" s="92" t="str">
        <f>БАЗОВА!C104</f>
        <v>Іриносиндан</v>
      </c>
      <c r="F109" s="44"/>
      <c r="G109" s="44"/>
      <c r="H109" s="45"/>
      <c r="I109" s="45"/>
      <c r="J109" s="51">
        <f>БАЗОВА!S104</f>
        <v>0</v>
      </c>
      <c r="K109" s="51">
        <f>БАЗОВА!T104</f>
        <v>0</v>
      </c>
      <c r="L109" s="51"/>
      <c r="M109" s="51"/>
      <c r="N109" s="51">
        <f>SUM(БАЗОВА!AB104,БАЗОВА!AD104,БАЗОВА!AF104,БАЗОВА!AH104)</f>
        <v>0</v>
      </c>
      <c r="O109" s="51">
        <f>SUM(БАЗОВА!AC104,БАЗОВА!AE104,БАЗОВА!AG104,БАЗОВА!AI104)</f>
        <v>0</v>
      </c>
      <c r="P109" s="51">
        <f>БАЗОВА!AJ104</f>
        <v>0</v>
      </c>
      <c r="Q109" s="51">
        <f>БАЗОВА!AK104</f>
        <v>0</v>
      </c>
      <c r="R109" s="51">
        <f>БАЗОВА!AL104</f>
        <v>0</v>
      </c>
      <c r="S109" s="51">
        <f>БАЗОВА!AM104</f>
        <v>0</v>
      </c>
    </row>
    <row r="110" spans="1:19">
      <c r="A110" s="12">
        <f t="shared" si="1"/>
        <v>97</v>
      </c>
      <c r="B110" s="58">
        <f>БАЗОВА!W105</f>
        <v>0</v>
      </c>
      <c r="C110" s="44">
        <v>2301400</v>
      </c>
      <c r="D110" s="91" t="str">
        <f>БАЗОВА!B105</f>
        <v>Капецитабін</v>
      </c>
      <c r="E110" s="92" t="str">
        <f>БАЗОВА!C105</f>
        <v xml:space="preserve">Капецитабін </v>
      </c>
      <c r="F110" s="44"/>
      <c r="G110" s="44"/>
      <c r="H110" s="45"/>
      <c r="I110" s="45"/>
      <c r="J110" s="51">
        <f>БАЗОВА!S105</f>
        <v>0</v>
      </c>
      <c r="K110" s="51">
        <f>БАЗОВА!T105</f>
        <v>0</v>
      </c>
      <c r="L110" s="51"/>
      <c r="M110" s="51"/>
      <c r="N110" s="106">
        <f>SUM(БАЗОВА!AB105,БАЗОВА!AD105,БАЗОВА!AF105,БАЗОВА!AH105)</f>
        <v>0</v>
      </c>
      <c r="O110" s="51">
        <f>SUM(БАЗОВА!AC105,БАЗОВА!AE105,БАЗОВА!AG105,БАЗОВА!AI105)</f>
        <v>0</v>
      </c>
      <c r="P110" s="106">
        <f>БАЗОВА!AJ105</f>
        <v>0</v>
      </c>
      <c r="Q110" s="51">
        <f>БАЗОВА!AK105</f>
        <v>0</v>
      </c>
      <c r="R110" s="106">
        <f>БАЗОВА!AL105</f>
        <v>0</v>
      </c>
      <c r="S110" s="51">
        <f>БАЗОВА!AM105</f>
        <v>0</v>
      </c>
    </row>
    <row r="111" spans="1:19">
      <c r="A111" s="12">
        <f t="shared" si="1"/>
        <v>98</v>
      </c>
      <c r="B111" s="58">
        <f>БАЗОВА!W106</f>
        <v>0</v>
      </c>
      <c r="C111" s="44">
        <v>2301400</v>
      </c>
      <c r="D111" s="91" t="str">
        <f>БАЗОВА!B106</f>
        <v>Гемцитабін</v>
      </c>
      <c r="E111" s="92" t="str">
        <f>БАЗОВА!C106</f>
        <v>гемцитабін</v>
      </c>
      <c r="F111" s="44"/>
      <c r="G111" s="44"/>
      <c r="H111" s="45"/>
      <c r="I111" s="45"/>
      <c r="J111" s="51">
        <f>БАЗОВА!S106</f>
        <v>0</v>
      </c>
      <c r="K111" s="51">
        <f>БАЗОВА!T106</f>
        <v>0</v>
      </c>
      <c r="L111" s="51"/>
      <c r="M111" s="51"/>
      <c r="N111" s="51">
        <f>SUM(БАЗОВА!AB106,БАЗОВА!AD106,БАЗОВА!AF106,БАЗОВА!AH106)</f>
        <v>0</v>
      </c>
      <c r="O111" s="51">
        <f>SUM(БАЗОВА!AC106,БАЗОВА!AE106,БАЗОВА!AG106,БАЗОВА!AI106)</f>
        <v>0</v>
      </c>
      <c r="P111" s="51">
        <f>БАЗОВА!AJ106</f>
        <v>0</v>
      </c>
      <c r="Q111" s="51">
        <f>БАЗОВА!AK106</f>
        <v>0</v>
      </c>
      <c r="R111" s="51">
        <f>БАЗОВА!AL106</f>
        <v>0</v>
      </c>
      <c r="S111" s="51">
        <f>БАЗОВА!AM106</f>
        <v>0</v>
      </c>
    </row>
    <row r="112" spans="1:19">
      <c r="A112" s="12">
        <f t="shared" si="1"/>
        <v>99</v>
      </c>
      <c r="B112" s="58">
        <f>БАЗОВА!W107</f>
        <v>0</v>
      </c>
      <c r="C112" s="44">
        <v>2301400</v>
      </c>
      <c r="D112" s="91" t="str">
        <f>БАЗОВА!B107</f>
        <v>доцетаксел</v>
      </c>
      <c r="E112" s="92" t="str">
        <f>БАЗОВА!C107</f>
        <v>доцетаксел</v>
      </c>
      <c r="F112" s="44"/>
      <c r="G112" s="44"/>
      <c r="H112" s="45"/>
      <c r="I112" s="45"/>
      <c r="J112" s="51">
        <f>БАЗОВА!S107</f>
        <v>0</v>
      </c>
      <c r="K112" s="51">
        <f>БАЗОВА!T107</f>
        <v>3.637978807091713E-12</v>
      </c>
      <c r="L112" s="51"/>
      <c r="M112" s="51"/>
      <c r="N112" s="51">
        <f>SUM(БАЗОВА!AB107,БАЗОВА!AD107,БАЗОВА!AF107,БАЗОВА!AH107)</f>
        <v>0</v>
      </c>
      <c r="O112" s="51">
        <f>SUM(БАЗОВА!AC107,БАЗОВА!AE107,БАЗОВА!AG107,БАЗОВА!AI107)</f>
        <v>0</v>
      </c>
      <c r="P112" s="51">
        <f>БАЗОВА!AJ107</f>
        <v>0</v>
      </c>
      <c r="Q112" s="51">
        <f>БАЗОВА!AK107</f>
        <v>0</v>
      </c>
      <c r="R112" s="51">
        <f>БАЗОВА!AL107</f>
        <v>0</v>
      </c>
      <c r="S112" s="51">
        <f>БАЗОВА!AM107</f>
        <v>3.637978807091713E-12</v>
      </c>
    </row>
    <row r="113" spans="1:19">
      <c r="A113" s="12">
        <f t="shared" si="1"/>
        <v>100</v>
      </c>
      <c r="B113" s="58">
        <f>БАЗОВА!W108</f>
        <v>0</v>
      </c>
      <c r="C113" s="44">
        <v>2301400</v>
      </c>
      <c r="D113" s="91" t="str">
        <f>БАЗОВА!B108</f>
        <v>вінкристин</v>
      </c>
      <c r="E113" s="92" t="str">
        <f>БАЗОВА!C108</f>
        <v>вінкристин</v>
      </c>
      <c r="F113" s="44"/>
      <c r="G113" s="44"/>
      <c r="H113" s="45"/>
      <c r="I113" s="45"/>
      <c r="J113" s="51">
        <f>БАЗОВА!S108</f>
        <v>0</v>
      </c>
      <c r="K113" s="51">
        <f>БАЗОВА!T108</f>
        <v>0</v>
      </c>
      <c r="L113" s="51"/>
      <c r="M113" s="51"/>
      <c r="N113" s="51">
        <f>SUM(БАЗОВА!AB108,БАЗОВА!AD108,БАЗОВА!AF108,БАЗОВА!AH108)</f>
        <v>0</v>
      </c>
      <c r="O113" s="51">
        <f>SUM(БАЗОВА!AC108,БАЗОВА!AE108,БАЗОВА!AG108,БАЗОВА!AI108)</f>
        <v>0</v>
      </c>
      <c r="P113" s="51">
        <f>БАЗОВА!AJ108</f>
        <v>0</v>
      </c>
      <c r="Q113" s="51">
        <f>БАЗОВА!AK108</f>
        <v>0</v>
      </c>
      <c r="R113" s="51">
        <f>БАЗОВА!AL108</f>
        <v>0</v>
      </c>
      <c r="S113" s="51">
        <f>БАЗОВА!AM108</f>
        <v>0</v>
      </c>
    </row>
    <row r="114" spans="1:19">
      <c r="A114" s="12">
        <f t="shared" si="1"/>
        <v>101</v>
      </c>
      <c r="B114" s="58">
        <f>БАЗОВА!W109</f>
        <v>0</v>
      </c>
      <c r="C114" s="44">
        <v>2301400</v>
      </c>
      <c r="D114" s="91" t="str">
        <f>БАЗОВА!B109</f>
        <v>метотрексат</v>
      </c>
      <c r="E114" s="92" t="str">
        <f>БАЗОВА!C109</f>
        <v>метотрексат</v>
      </c>
      <c r="F114" s="44"/>
      <c r="G114" s="44"/>
      <c r="H114" s="45"/>
      <c r="I114" s="45"/>
      <c r="J114" s="51">
        <f>БАЗОВА!S109</f>
        <v>32</v>
      </c>
      <c r="K114" s="51">
        <f>БАЗОВА!T109</f>
        <v>1773.119999999999</v>
      </c>
      <c r="L114" s="51"/>
      <c r="M114" s="51"/>
      <c r="N114" s="51">
        <f>SUM(БАЗОВА!AB109,БАЗОВА!AD109,БАЗОВА!AF109,БАЗОВА!AH109)</f>
        <v>0</v>
      </c>
      <c r="O114" s="51">
        <f>SUM(БАЗОВА!AC109,БАЗОВА!AE109,БАЗОВА!AG109,БАЗОВА!AI109)</f>
        <v>0</v>
      </c>
      <c r="P114" s="51">
        <f>БАЗОВА!AJ109</f>
        <v>32</v>
      </c>
      <c r="Q114" s="51">
        <f>БАЗОВА!AK109</f>
        <v>1773.12</v>
      </c>
      <c r="R114" s="51">
        <f>БАЗОВА!AL109</f>
        <v>0</v>
      </c>
      <c r="S114" s="51">
        <f>БАЗОВА!AM109</f>
        <v>-9.0949470177292824E-13</v>
      </c>
    </row>
    <row r="115" spans="1:19">
      <c r="A115" s="12">
        <f t="shared" si="1"/>
        <v>102</v>
      </c>
      <c r="B115" s="58">
        <f>БАЗОВА!W110</f>
        <v>0</v>
      </c>
      <c r="C115" s="44">
        <v>2301400</v>
      </c>
      <c r="D115" s="91" t="str">
        <f>БАЗОВА!B110</f>
        <v>Гемцитабін</v>
      </c>
      <c r="E115" s="92" t="str">
        <f>БАЗОВА!C110</f>
        <v>гемтеро</v>
      </c>
      <c r="F115" s="44"/>
      <c r="G115" s="44"/>
      <c r="H115" s="45"/>
      <c r="I115" s="45"/>
      <c r="J115" s="51">
        <f>БАЗОВА!S110</f>
        <v>0</v>
      </c>
      <c r="K115" s="51">
        <f>БАЗОВА!T110</f>
        <v>0</v>
      </c>
      <c r="L115" s="51"/>
      <c r="M115" s="51"/>
      <c r="N115" s="51">
        <f>SUM(БАЗОВА!AB110,БАЗОВА!AD110,БАЗОВА!AF110,БАЗОВА!AH110)</f>
        <v>0</v>
      </c>
      <c r="O115" s="51">
        <f>SUM(БАЗОВА!AC110,БАЗОВА!AE110,БАЗОВА!AG110,БАЗОВА!AI110)</f>
        <v>0</v>
      </c>
      <c r="P115" s="51">
        <f>БАЗОВА!AJ110</f>
        <v>0</v>
      </c>
      <c r="Q115" s="51">
        <f>БАЗОВА!AK110</f>
        <v>0</v>
      </c>
      <c r="R115" s="51">
        <f>БАЗОВА!AL110</f>
        <v>0</v>
      </c>
      <c r="S115" s="51">
        <f>БАЗОВА!AM110</f>
        <v>0</v>
      </c>
    </row>
    <row r="116" spans="1:19">
      <c r="A116" s="12">
        <f t="shared" si="1"/>
        <v>103</v>
      </c>
      <c r="B116" s="58">
        <f>БАЗОВА!W111</f>
        <v>0</v>
      </c>
      <c r="C116" s="44">
        <v>2301400</v>
      </c>
      <c r="D116" s="91" t="str">
        <f>БАЗОВА!B111</f>
        <v>Гемцитабін</v>
      </c>
      <c r="E116" s="92" t="str">
        <f>БАЗОВА!C111</f>
        <v>гемтеро</v>
      </c>
      <c r="F116" s="44"/>
      <c r="G116" s="44"/>
      <c r="H116" s="45"/>
      <c r="I116" s="45"/>
      <c r="J116" s="51">
        <f>БАЗОВА!S111</f>
        <v>0</v>
      </c>
      <c r="K116" s="51">
        <f>БАЗОВА!T111</f>
        <v>0</v>
      </c>
      <c r="L116" s="51"/>
      <c r="M116" s="51"/>
      <c r="N116" s="51">
        <f>SUM(БАЗОВА!AB111,БАЗОВА!AD111,БАЗОВА!AF111,БАЗОВА!AH111)</f>
        <v>0</v>
      </c>
      <c r="O116" s="51">
        <f>SUM(БАЗОВА!AC111,БАЗОВА!AE111,БАЗОВА!AG111,БАЗОВА!AI111)</f>
        <v>0</v>
      </c>
      <c r="P116" s="51">
        <f>БАЗОВА!AJ111</f>
        <v>0</v>
      </c>
      <c r="Q116" s="51">
        <f>БАЗОВА!AK111</f>
        <v>0</v>
      </c>
      <c r="R116" s="51">
        <f>БАЗОВА!AL111</f>
        <v>0</v>
      </c>
      <c r="S116" s="51">
        <f>БАЗОВА!AM111</f>
        <v>0</v>
      </c>
    </row>
    <row r="117" spans="1:19">
      <c r="A117" s="12">
        <f t="shared" si="1"/>
        <v>104</v>
      </c>
      <c r="B117" s="58">
        <f>БАЗОВА!W112</f>
        <v>0</v>
      </c>
      <c r="C117" s="44">
        <v>2301400</v>
      </c>
      <c r="D117" s="91" t="str">
        <f>БАЗОВА!B112</f>
        <v>Гемцитабін</v>
      </c>
      <c r="E117" s="92" t="str">
        <f>БАЗОВА!C112</f>
        <v>гемтеро</v>
      </c>
      <c r="F117" s="44"/>
      <c r="G117" s="44"/>
      <c r="H117" s="45"/>
      <c r="I117" s="45"/>
      <c r="J117" s="51">
        <f>БАЗОВА!S112</f>
        <v>0</v>
      </c>
      <c r="K117" s="51">
        <f>БАЗОВА!T112</f>
        <v>0</v>
      </c>
      <c r="L117" s="51"/>
      <c r="M117" s="51"/>
      <c r="N117" s="51">
        <f>SUM(БАЗОВА!AB112,БАЗОВА!AD112,БАЗОВА!AF112,БАЗОВА!AH112)</f>
        <v>0</v>
      </c>
      <c r="O117" s="51">
        <f>SUM(БАЗОВА!AC112,БАЗОВА!AE112,БАЗОВА!AG112,БАЗОВА!AI112)</f>
        <v>0</v>
      </c>
      <c r="P117" s="51">
        <f>БАЗОВА!AJ112</f>
        <v>0</v>
      </c>
      <c r="Q117" s="51">
        <f>БАЗОВА!AK112</f>
        <v>0</v>
      </c>
      <c r="R117" s="51">
        <f>БАЗОВА!AL112</f>
        <v>0</v>
      </c>
      <c r="S117" s="51">
        <f>БАЗОВА!AM112</f>
        <v>0</v>
      </c>
    </row>
    <row r="118" spans="1:19">
      <c r="A118" s="12">
        <f t="shared" si="1"/>
        <v>105</v>
      </c>
      <c r="B118" s="58">
        <f>БАЗОВА!W113</f>
        <v>0</v>
      </c>
      <c r="C118" s="44">
        <v>2301400</v>
      </c>
      <c r="D118" s="91" t="str">
        <f>БАЗОВА!B113</f>
        <v>Летрозол</v>
      </c>
      <c r="E118" s="92" t="str">
        <f>БАЗОВА!C113</f>
        <v>летровіста</v>
      </c>
      <c r="F118" s="44"/>
      <c r="G118" s="44"/>
      <c r="H118" s="45"/>
      <c r="I118" s="45"/>
      <c r="J118" s="51">
        <f>БАЗОВА!S113</f>
        <v>0</v>
      </c>
      <c r="K118" s="51">
        <f>БАЗОВА!T113</f>
        <v>-5.6843418860808015E-13</v>
      </c>
      <c r="L118" s="51"/>
      <c r="M118" s="51"/>
      <c r="N118" s="106">
        <f>SUM(БАЗОВА!AB113,БАЗОВА!AD113,БАЗОВА!AF113,БАЗОВА!AH113)</f>
        <v>0</v>
      </c>
      <c r="O118" s="106">
        <f>SUM(БАЗОВА!AC113,БАЗОВА!AE113,БАЗОВА!AG113,БАЗОВА!AI113)</f>
        <v>0</v>
      </c>
      <c r="P118" s="106">
        <f>БАЗОВА!AJ113</f>
        <v>0</v>
      </c>
      <c r="Q118" s="106">
        <f>БАЗОВА!AK113</f>
        <v>0</v>
      </c>
      <c r="R118" s="106">
        <f>БАЗОВА!AL113</f>
        <v>0</v>
      </c>
      <c r="S118" s="51">
        <f>БАЗОВА!AM113</f>
        <v>-5.6843418860808015E-13</v>
      </c>
    </row>
    <row r="119" spans="1:19">
      <c r="A119" s="12">
        <f t="shared" si="1"/>
        <v>106</v>
      </c>
      <c r="B119" s="58">
        <f>БАЗОВА!W114</f>
        <v>0</v>
      </c>
      <c r="C119" s="44">
        <v>2301400</v>
      </c>
      <c r="D119" s="91" t="str">
        <f>БАЗОВА!B114</f>
        <v>Флуороурацил</v>
      </c>
      <c r="E119" s="92" t="str">
        <f>БАЗОВА!C114</f>
        <v>5-фторурацил</v>
      </c>
      <c r="F119" s="44"/>
      <c r="G119" s="44"/>
      <c r="H119" s="45"/>
      <c r="I119" s="45"/>
      <c r="J119" s="51">
        <f>БАЗОВА!S114</f>
        <v>0</v>
      </c>
      <c r="K119" s="51">
        <f>БАЗОВА!T114</f>
        <v>0</v>
      </c>
      <c r="L119" s="51"/>
      <c r="M119" s="51"/>
      <c r="N119" s="106">
        <f>SUM(БАЗОВА!AB114,БАЗОВА!AD114,БАЗОВА!AF114,БАЗОВА!AH114)</f>
        <v>0</v>
      </c>
      <c r="O119" s="106">
        <f>SUM(БАЗОВА!AC114,БАЗОВА!AE114,БАЗОВА!AG114,БАЗОВА!AI114)</f>
        <v>0</v>
      </c>
      <c r="P119" s="106">
        <f>БАЗОВА!AJ114</f>
        <v>0</v>
      </c>
      <c r="Q119" s="106">
        <f>БАЗОВА!AK114</f>
        <v>0</v>
      </c>
      <c r="R119" s="106">
        <f>БАЗОВА!AL114</f>
        <v>0</v>
      </c>
      <c r="S119" s="51">
        <f>БАЗОВА!AM114</f>
        <v>0</v>
      </c>
    </row>
    <row r="120" spans="1:19">
      <c r="A120" s="12">
        <f t="shared" si="1"/>
        <v>107</v>
      </c>
      <c r="B120" s="58">
        <f>БАЗОВА!W115</f>
        <v>0</v>
      </c>
      <c r="C120" s="44">
        <v>2301400</v>
      </c>
      <c r="D120" s="91" t="str">
        <f>БАЗОВА!B115</f>
        <v>Флуороурацил</v>
      </c>
      <c r="E120" s="92" t="str">
        <f>БАЗОВА!C115</f>
        <v>5-фторурацил</v>
      </c>
      <c r="F120" s="44"/>
      <c r="G120" s="44"/>
      <c r="H120" s="45"/>
      <c r="I120" s="45"/>
      <c r="J120" s="51">
        <f>БАЗОВА!S115</f>
        <v>0</v>
      </c>
      <c r="K120" s="51">
        <f>БАЗОВА!T115</f>
        <v>0</v>
      </c>
      <c r="L120" s="51"/>
      <c r="M120" s="51"/>
      <c r="N120" s="106">
        <f>SUM(БАЗОВА!AB115,БАЗОВА!AD115,БАЗОВА!AF115,БАЗОВА!AH115)</f>
        <v>0</v>
      </c>
      <c r="O120" s="106">
        <f>SUM(БАЗОВА!AC115,БАЗОВА!AE115,БАЗОВА!AG115,БАЗОВА!AI115)</f>
        <v>0</v>
      </c>
      <c r="P120" s="106">
        <f>БАЗОВА!AJ115</f>
        <v>0</v>
      </c>
      <c r="Q120" s="106">
        <f>БАЗОВА!AK115</f>
        <v>0</v>
      </c>
      <c r="R120" s="106">
        <f>БАЗОВА!AL115</f>
        <v>0</v>
      </c>
      <c r="S120" s="51">
        <f>БАЗОВА!AM115</f>
        <v>0</v>
      </c>
    </row>
    <row r="121" spans="1:19">
      <c r="A121" s="12">
        <f t="shared" si="1"/>
        <v>108</v>
      </c>
      <c r="B121" s="58">
        <f>БАЗОВА!W116</f>
        <v>0</v>
      </c>
      <c r="C121" s="44">
        <v>2301400</v>
      </c>
      <c r="D121" s="91" t="str">
        <f>БАЗОВА!B116</f>
        <v>Іринотекан</v>
      </c>
      <c r="E121" s="92" t="str">
        <f>БАЗОВА!C116</f>
        <v>Іриносиндан</v>
      </c>
      <c r="F121" s="44"/>
      <c r="G121" s="44"/>
      <c r="H121" s="45"/>
      <c r="I121" s="45"/>
      <c r="J121" s="51">
        <f>БАЗОВА!S116</f>
        <v>0</v>
      </c>
      <c r="K121" s="51">
        <f>БАЗОВА!T116</f>
        <v>0</v>
      </c>
      <c r="L121" s="51"/>
      <c r="M121" s="51"/>
      <c r="N121" s="51">
        <f>SUM(БАЗОВА!AB116,БАЗОВА!AD116,БАЗОВА!AF116,БАЗОВА!AH116)</f>
        <v>0</v>
      </c>
      <c r="O121" s="51">
        <f>SUM(БАЗОВА!AC116,БАЗОВА!AE116,БАЗОВА!AG116,БАЗОВА!AI116)</f>
        <v>0</v>
      </c>
      <c r="P121" s="51">
        <f>БАЗОВА!AJ116</f>
        <v>0</v>
      </c>
      <c r="Q121" s="51">
        <f>БАЗОВА!AK116</f>
        <v>0</v>
      </c>
      <c r="R121" s="51">
        <f>БАЗОВА!AL116</f>
        <v>0</v>
      </c>
      <c r="S121" s="51">
        <f>БАЗОВА!AM116</f>
        <v>0</v>
      </c>
    </row>
    <row r="122" spans="1:19">
      <c r="A122" s="12">
        <f t="shared" si="1"/>
        <v>109</v>
      </c>
      <c r="B122" s="58">
        <f>БАЗОВА!W117</f>
        <v>0</v>
      </c>
      <c r="C122" s="44">
        <v>2301400</v>
      </c>
      <c r="D122" s="91" t="str">
        <f>БАЗОВА!B117</f>
        <v>Вінорельбін</v>
      </c>
      <c r="E122" s="92" t="str">
        <f>БАЗОВА!C117</f>
        <v>НАВІРЕЛ</v>
      </c>
      <c r="F122" s="44"/>
      <c r="G122" s="44"/>
      <c r="H122" s="45"/>
      <c r="I122" s="45"/>
      <c r="J122" s="51">
        <f>БАЗОВА!S117</f>
        <v>0</v>
      </c>
      <c r="K122" s="51">
        <f>БАЗОВА!T117</f>
        <v>0</v>
      </c>
      <c r="L122" s="51"/>
      <c r="M122" s="51"/>
      <c r="N122" s="51">
        <f>SUM(БАЗОВА!AB117,БАЗОВА!AD117,БАЗОВА!AF117,БАЗОВА!AH117)</f>
        <v>0</v>
      </c>
      <c r="O122" s="51">
        <f>SUM(БАЗОВА!AC117,БАЗОВА!AE117,БАЗОВА!AG117,БАЗОВА!AI117)</f>
        <v>0</v>
      </c>
      <c r="P122" s="51">
        <f>БАЗОВА!AJ117</f>
        <v>0</v>
      </c>
      <c r="Q122" s="51">
        <f>БАЗОВА!AK117</f>
        <v>0</v>
      </c>
      <c r="R122" s="51">
        <f>БАЗОВА!AL117</f>
        <v>0</v>
      </c>
      <c r="S122" s="51">
        <f>БАЗОВА!AM117</f>
        <v>0</v>
      </c>
    </row>
    <row r="123" spans="1:19">
      <c r="A123" s="12">
        <f t="shared" si="1"/>
        <v>110</v>
      </c>
      <c r="B123" s="58">
        <f>БАЗОВА!W118</f>
        <v>0</v>
      </c>
      <c r="C123" s="44">
        <v>2301400</v>
      </c>
      <c r="D123" s="91" t="str">
        <f>БАЗОВА!B118</f>
        <v>Трастузумаб</v>
      </c>
      <c r="E123" s="92" t="str">
        <f>БАЗОВА!C118</f>
        <v>ОНТРУЗАНТ</v>
      </c>
      <c r="F123" s="44"/>
      <c r="G123" s="44"/>
      <c r="H123" s="45"/>
      <c r="I123" s="45"/>
      <c r="J123" s="51">
        <f>БАЗОВА!S118</f>
        <v>0</v>
      </c>
      <c r="K123" s="51">
        <f>БАЗОВА!T118</f>
        <v>0</v>
      </c>
      <c r="L123" s="51"/>
      <c r="M123" s="51"/>
      <c r="N123" s="51">
        <f>SUM(БАЗОВА!AB118,БАЗОВА!AD118,БАЗОВА!AF118,БАЗОВА!AH118)</f>
        <v>0</v>
      </c>
      <c r="O123" s="51">
        <f>SUM(БАЗОВА!AC118,БАЗОВА!AE118,БАЗОВА!AG118,БАЗОВА!AI118)</f>
        <v>0</v>
      </c>
      <c r="P123" s="51">
        <f>БАЗОВА!AJ118</f>
        <v>0</v>
      </c>
      <c r="Q123" s="51">
        <f>БАЗОВА!AK118</f>
        <v>0</v>
      </c>
      <c r="R123" s="51">
        <f>БАЗОВА!AL118</f>
        <v>0</v>
      </c>
      <c r="S123" s="51">
        <f>БАЗОВА!AM118</f>
        <v>0</v>
      </c>
    </row>
    <row r="124" spans="1:19">
      <c r="A124" s="12">
        <f t="shared" si="1"/>
        <v>111</v>
      </c>
      <c r="B124" s="58" t="str">
        <f>БАЗОВА!W119</f>
        <v>ДП"Укрмедпостач"</v>
      </c>
      <c r="C124" s="44">
        <v>2301400</v>
      </c>
      <c r="D124" s="91" t="str">
        <f>БАЗОВА!B119</f>
        <v>Трастузумаб</v>
      </c>
      <c r="E124" s="92" t="str">
        <f>БАЗОВА!C119</f>
        <v>ТРАЗИМЕРА</v>
      </c>
      <c r="F124" s="44"/>
      <c r="G124" s="44"/>
      <c r="H124" s="45"/>
      <c r="I124" s="45"/>
      <c r="J124" s="51">
        <f>БАЗОВА!S119</f>
        <v>0</v>
      </c>
      <c r="K124" s="51">
        <f>БАЗОВА!T119</f>
        <v>0</v>
      </c>
      <c r="L124" s="51"/>
      <c r="M124" s="51"/>
      <c r="N124" s="51">
        <f>SUM(БАЗОВА!AB119,БАЗОВА!AD119,БАЗОВА!AF119,БАЗОВА!AH119)</f>
        <v>55</v>
      </c>
      <c r="O124" s="51">
        <f>SUM(БАЗОВА!AC119,БАЗОВА!AE119,БАЗОВА!AG119,БАЗОВА!AI119)</f>
        <v>220959.2</v>
      </c>
      <c r="P124" s="51">
        <f>БАЗОВА!AJ119</f>
        <v>0</v>
      </c>
      <c r="Q124" s="51">
        <f>БАЗОВА!AK119</f>
        <v>0</v>
      </c>
      <c r="R124" s="51">
        <f>БАЗОВА!AL119</f>
        <v>55</v>
      </c>
      <c r="S124" s="51">
        <f>БАЗОВА!AM119</f>
        <v>220959.2</v>
      </c>
    </row>
    <row r="125" spans="1:19">
      <c r="A125" s="12">
        <f t="shared" si="1"/>
        <v>112</v>
      </c>
      <c r="B125" s="58">
        <f>БАЗОВА!W120</f>
        <v>0</v>
      </c>
      <c r="C125" s="44">
        <v>2301400</v>
      </c>
      <c r="D125" s="91" t="str">
        <f>БАЗОВА!B120</f>
        <v>Трастузумаб</v>
      </c>
      <c r="E125" s="92" t="str">
        <f>БАЗОВА!C120</f>
        <v>ОГІРВІ</v>
      </c>
      <c r="F125" s="44"/>
      <c r="G125" s="44"/>
      <c r="H125" s="45"/>
      <c r="I125" s="45"/>
      <c r="J125" s="51">
        <f>БАЗОВА!S120</f>
        <v>233</v>
      </c>
      <c r="K125" s="51">
        <f>БАЗОВА!T120</f>
        <v>1051985.68</v>
      </c>
      <c r="L125" s="51"/>
      <c r="M125" s="51"/>
      <c r="N125" s="51">
        <f>SUM(БАЗОВА!AB120,БАЗОВА!AD120,БАЗОВА!AF120,БАЗОВА!AH120)</f>
        <v>0</v>
      </c>
      <c r="O125" s="141">
        <f>SUM(БАЗОВА!AC120,БАЗОВА!AE120,БАЗОВА!AG120,БАЗОВА!AI120)</f>
        <v>0</v>
      </c>
      <c r="P125" s="51">
        <f>БАЗОВА!AJ120</f>
        <v>233</v>
      </c>
      <c r="Q125" s="51">
        <f>БАЗОВА!AK120</f>
        <v>1051985.68</v>
      </c>
      <c r="R125" s="51">
        <f>БАЗОВА!AL120</f>
        <v>0</v>
      </c>
      <c r="S125" s="106">
        <f>БАЗОВА!AM120</f>
        <v>0</v>
      </c>
    </row>
    <row r="126" spans="1:19">
      <c r="A126" s="12">
        <f t="shared" si="1"/>
        <v>113</v>
      </c>
      <c r="B126" s="58">
        <f>БАЗОВА!W121</f>
        <v>0</v>
      </c>
      <c r="C126" s="44">
        <v>2301400</v>
      </c>
      <c r="D126" s="91" t="str">
        <f>БАЗОВА!B121</f>
        <v>Гозерелін</v>
      </c>
      <c r="E126" s="92" t="str">
        <f>БАЗОВА!C121</f>
        <v>Золадекс</v>
      </c>
      <c r="F126" s="44"/>
      <c r="G126" s="44"/>
      <c r="H126" s="45"/>
      <c r="I126" s="45"/>
      <c r="J126" s="51">
        <f>БАЗОВА!S121</f>
        <v>20</v>
      </c>
      <c r="K126" s="51">
        <f>БАЗОВА!T121</f>
        <v>37780.599999999977</v>
      </c>
      <c r="L126" s="51"/>
      <c r="M126" s="51"/>
      <c r="N126" s="51">
        <f>SUM(БАЗОВА!AB121,БАЗОВА!AD121,БАЗОВА!AF121,БАЗОВА!AH121)</f>
        <v>0</v>
      </c>
      <c r="O126" s="51">
        <f>SUM(БАЗОВА!AC121,БАЗОВА!AE121,БАЗОВА!AG121,БАЗОВА!AI121)</f>
        <v>0</v>
      </c>
      <c r="P126" s="51">
        <f>БАЗОВА!AJ121</f>
        <v>20</v>
      </c>
      <c r="Q126" s="51">
        <f>БАЗОВА!AK121</f>
        <v>37780.6</v>
      </c>
      <c r="R126" s="51">
        <f>БАЗОВА!AL121</f>
        <v>0</v>
      </c>
      <c r="S126" s="106">
        <f>БАЗОВА!AM121</f>
        <v>-2.1827872842550278E-11</v>
      </c>
    </row>
    <row r="127" spans="1:19">
      <c r="A127" s="12">
        <f t="shared" si="1"/>
        <v>114</v>
      </c>
      <c r="B127" s="58">
        <f>БАЗОВА!W122</f>
        <v>0</v>
      </c>
      <c r="C127" s="44">
        <v>2301400</v>
      </c>
      <c r="D127" s="91" t="str">
        <f>БАЗОВА!B122</f>
        <v>Етопозид</v>
      </c>
      <c r="E127" s="92" t="str">
        <f>БАЗОВА!C122</f>
        <v>Етопозид</v>
      </c>
      <c r="F127" s="44"/>
      <c r="G127" s="44"/>
      <c r="H127" s="45"/>
      <c r="I127" s="45"/>
      <c r="J127" s="51">
        <f>БАЗОВА!S122</f>
        <v>0</v>
      </c>
      <c r="K127" s="51">
        <f>БАЗОВА!T122</f>
        <v>0</v>
      </c>
      <c r="L127" s="51"/>
      <c r="M127" s="51"/>
      <c r="N127" s="51">
        <f>SUM(БАЗОВА!AB122,БАЗОВА!AD122,БАЗОВА!AF122,БАЗОВА!AH122)</f>
        <v>0</v>
      </c>
      <c r="O127" s="51">
        <f>SUM(БАЗОВА!AC122,БАЗОВА!AE122,БАЗОВА!AG122,БАЗОВА!AI122)</f>
        <v>0</v>
      </c>
      <c r="P127" s="51">
        <f>БАЗОВА!AJ122</f>
        <v>0</v>
      </c>
      <c r="Q127" s="51">
        <f>БАЗОВА!AK122</f>
        <v>0</v>
      </c>
      <c r="R127" s="141">
        <f>БАЗОВА!AL122</f>
        <v>0</v>
      </c>
      <c r="S127" s="106">
        <f>БАЗОВА!AM122</f>
        <v>0</v>
      </c>
    </row>
    <row r="128" spans="1:19">
      <c r="A128" s="12">
        <f t="shared" si="1"/>
        <v>115</v>
      </c>
      <c r="B128" s="58">
        <f>БАЗОВА!W123</f>
        <v>0</v>
      </c>
      <c r="C128" s="44">
        <v>2301400</v>
      </c>
      <c r="D128" s="91" t="str">
        <f>БАЗОВА!B123</f>
        <v>Циклофосфамід</v>
      </c>
      <c r="E128" s="92" t="str">
        <f>БАЗОВА!C123</f>
        <v>Ендоксан</v>
      </c>
      <c r="F128" s="44"/>
      <c r="G128" s="44"/>
      <c r="H128" s="45"/>
      <c r="I128" s="45"/>
      <c r="J128" s="51">
        <f>БАЗОВА!S123</f>
        <v>1472</v>
      </c>
      <c r="K128" s="51">
        <f>БАЗОВА!T123</f>
        <v>263267.19999999995</v>
      </c>
      <c r="L128" s="51"/>
      <c r="M128" s="51"/>
      <c r="N128" s="141">
        <f>SUM(БАЗОВА!AB123,БАЗОВА!AD123,БАЗОВА!AF123,БАЗОВА!AH123)</f>
        <v>0</v>
      </c>
      <c r="O128" s="141">
        <f>SUM(БАЗОВА!AC123,БАЗОВА!AE123,БАЗОВА!AG123,БАЗОВА!AI123)</f>
        <v>0</v>
      </c>
      <c r="P128" s="141">
        <f>БАЗОВА!AJ123</f>
        <v>743</v>
      </c>
      <c r="Q128" s="51">
        <f>БАЗОВА!AK123</f>
        <v>132885.54999999999</v>
      </c>
      <c r="R128" s="141">
        <f>БАЗОВА!AL123</f>
        <v>729</v>
      </c>
      <c r="S128" s="106">
        <f>БАЗОВА!AM123</f>
        <v>130381.64999999997</v>
      </c>
    </row>
    <row r="129" spans="1:19">
      <c r="A129" s="12">
        <f t="shared" si="1"/>
        <v>116</v>
      </c>
      <c r="B129" s="58">
        <f>БАЗОВА!W124</f>
        <v>0</v>
      </c>
      <c r="C129" s="44">
        <v>2301400</v>
      </c>
      <c r="D129" s="91" t="str">
        <f>БАЗОВА!B124</f>
        <v>Гозерелін</v>
      </c>
      <c r="E129" s="92" t="str">
        <f>БАЗОВА!C124</f>
        <v>гозерелін</v>
      </c>
      <c r="F129" s="44"/>
      <c r="G129" s="44"/>
      <c r="H129" s="45"/>
      <c r="I129" s="45"/>
      <c r="J129" s="51">
        <f>БАЗОВА!S124</f>
        <v>508</v>
      </c>
      <c r="K129" s="51">
        <f>БАЗОВА!T124</f>
        <v>655467.31999999995</v>
      </c>
      <c r="L129" s="51"/>
      <c r="M129" s="51"/>
      <c r="N129" s="141">
        <f>SUM(БАЗОВА!AB124,БАЗОВА!AD124,БАЗОВА!AF124,БАЗОВА!AH124)</f>
        <v>0</v>
      </c>
      <c r="O129" s="141">
        <f>SUM(БАЗОВА!AC124,БАЗОВА!AE124,БАЗОВА!AG124,БАЗОВА!AI124)</f>
        <v>0</v>
      </c>
      <c r="P129" s="141">
        <f>БАЗОВА!AJ124</f>
        <v>388</v>
      </c>
      <c r="Q129" s="51">
        <f>БАЗОВА!AK124</f>
        <v>500632.52</v>
      </c>
      <c r="R129" s="141">
        <f>БАЗОВА!AL124</f>
        <v>120</v>
      </c>
      <c r="S129" s="106">
        <f>БАЗОВА!AM124</f>
        <v>154834.79999999993</v>
      </c>
    </row>
    <row r="130" spans="1:19">
      <c r="A130" s="12">
        <f t="shared" si="1"/>
        <v>117</v>
      </c>
      <c r="B130" s="58">
        <f>БАЗОВА!W125</f>
        <v>0</v>
      </c>
      <c r="C130" s="44">
        <v>2301400</v>
      </c>
      <c r="D130" s="91" t="str">
        <f>БАЗОВА!B125</f>
        <v>Екземестан</v>
      </c>
      <c r="E130" s="92" t="str">
        <f>БАЗОВА!C125</f>
        <v xml:space="preserve">аромазин </v>
      </c>
      <c r="F130" s="44"/>
      <c r="G130" s="44"/>
      <c r="H130" s="45"/>
      <c r="I130" s="45"/>
      <c r="J130" s="51">
        <f>БАЗОВА!S125</f>
        <v>0</v>
      </c>
      <c r="K130" s="51">
        <f>БАЗОВА!T125</f>
        <v>0</v>
      </c>
      <c r="L130" s="51"/>
      <c r="M130" s="51"/>
      <c r="N130" s="141">
        <f>SUM(БАЗОВА!AB125,БАЗОВА!AD125,БАЗОВА!AF125,БАЗОВА!AH125)</f>
        <v>0</v>
      </c>
      <c r="O130" s="141">
        <f>SUM(БАЗОВА!AC125,БАЗОВА!AE125,БАЗОВА!AG125,БАЗОВА!AI125)</f>
        <v>0</v>
      </c>
      <c r="P130" s="141">
        <f>БАЗОВА!AJ125</f>
        <v>0</v>
      </c>
      <c r="Q130" s="51">
        <f>БАЗОВА!AK125</f>
        <v>0</v>
      </c>
      <c r="R130" s="141">
        <f>БАЗОВА!AL125</f>
        <v>0</v>
      </c>
      <c r="S130" s="106">
        <f>БАЗОВА!AM125</f>
        <v>0</v>
      </c>
    </row>
    <row r="131" spans="1:19">
      <c r="A131" s="12">
        <f t="shared" si="1"/>
        <v>118</v>
      </c>
      <c r="B131" s="58">
        <f>БАЗОВА!W126</f>
        <v>0</v>
      </c>
      <c r="C131" s="44">
        <v>2301400</v>
      </c>
      <c r="D131" s="91" t="str">
        <f>БАЗОВА!B126</f>
        <v>Трастузумаб</v>
      </c>
      <c r="E131" s="92" t="str">
        <f>БАЗОВА!C126</f>
        <v>ОГІВРІ</v>
      </c>
      <c r="F131" s="44"/>
      <c r="G131" s="44"/>
      <c r="H131" s="45"/>
      <c r="I131" s="45"/>
      <c r="J131" s="51">
        <f>БАЗОВА!S126</f>
        <v>0</v>
      </c>
      <c r="K131" s="51">
        <f>БАЗОВА!T126</f>
        <v>0</v>
      </c>
      <c r="L131" s="51"/>
      <c r="M131" s="51"/>
      <c r="N131" s="51">
        <f>SUM(БАЗОВА!AB126,БАЗОВА!AD126,БАЗОВА!AF126,БАЗОВА!AH126)</f>
        <v>0</v>
      </c>
      <c r="O131" s="51">
        <f>SUM(БАЗОВА!AC126,БАЗОВА!AE126,БАЗОВА!AG126,БАЗОВА!AI126)</f>
        <v>0</v>
      </c>
      <c r="P131" s="51">
        <f>БАЗОВА!AJ126</f>
        <v>0</v>
      </c>
      <c r="Q131" s="51">
        <f>БАЗОВА!AK126</f>
        <v>0</v>
      </c>
      <c r="R131" s="51">
        <f>БАЗОВА!AL126</f>
        <v>0</v>
      </c>
      <c r="S131" s="106">
        <f>БАЗОВА!AM126</f>
        <v>0</v>
      </c>
    </row>
    <row r="132" spans="1:19">
      <c r="A132" s="12">
        <f t="shared" si="1"/>
        <v>119</v>
      </c>
      <c r="B132" s="58">
        <f>БАЗОВА!W127</f>
        <v>0</v>
      </c>
      <c r="C132" s="44">
        <v>2301400</v>
      </c>
      <c r="D132" s="91" t="str">
        <f>БАЗОВА!B127</f>
        <v>Трастузумаб</v>
      </c>
      <c r="E132" s="92" t="str">
        <f>БАЗОВА!C127</f>
        <v>ТРАЗИМЕРА</v>
      </c>
      <c r="F132" s="44"/>
      <c r="G132" s="44"/>
      <c r="H132" s="45"/>
      <c r="I132" s="45"/>
      <c r="J132" s="51">
        <f>БАЗОВА!S127</f>
        <v>85</v>
      </c>
      <c r="K132" s="51">
        <f>БАЗОВА!T127</f>
        <v>341482.39999999997</v>
      </c>
      <c r="L132" s="51"/>
      <c r="M132" s="51"/>
      <c r="N132" s="51">
        <f>SUM(БАЗОВА!AB127,БАЗОВА!AD127,БАЗОВА!AF127,БАЗОВА!AH127)</f>
        <v>0</v>
      </c>
      <c r="O132" s="51">
        <f>SUM(БАЗОВА!AC127,БАЗОВА!AE127,БАЗОВА!AG127,БАЗОВА!AI127)</f>
        <v>0</v>
      </c>
      <c r="P132" s="51">
        <f>БАЗОВА!AJ127</f>
        <v>85</v>
      </c>
      <c r="Q132" s="51">
        <f>БАЗОВА!AK127</f>
        <v>341482.4</v>
      </c>
      <c r="R132" s="51">
        <f>БАЗОВА!AL127</f>
        <v>0</v>
      </c>
      <c r="S132" s="106">
        <f>БАЗОВА!AM127</f>
        <v>-5.8207660913467407E-11</v>
      </c>
    </row>
    <row r="133" spans="1:19">
      <c r="A133" s="12">
        <f t="shared" si="1"/>
        <v>120</v>
      </c>
      <c r="B133" s="58">
        <f>БАЗОВА!W128</f>
        <v>0</v>
      </c>
      <c r="C133" s="44">
        <v>2301400</v>
      </c>
      <c r="D133" s="91" t="str">
        <f>БАЗОВА!B128</f>
        <v>Циклофосфамід</v>
      </c>
      <c r="E133" s="92" t="str">
        <f>БАЗОВА!C128</f>
        <v>Ендоксан</v>
      </c>
      <c r="F133" s="44"/>
      <c r="G133" s="44"/>
      <c r="H133" s="45"/>
      <c r="I133" s="45"/>
      <c r="J133" s="51">
        <f>БАЗОВА!S128</f>
        <v>450</v>
      </c>
      <c r="K133" s="51">
        <f>БАЗОВА!T128</f>
        <v>45616.5</v>
      </c>
      <c r="L133" s="51"/>
      <c r="M133" s="51"/>
      <c r="N133" s="51">
        <f>SUM(БАЗОВА!AB128,БАЗОВА!AD128,БАЗОВА!AF128,БАЗОВА!AH128)</f>
        <v>0</v>
      </c>
      <c r="O133" s="51">
        <f>SUM(БАЗОВА!AC128,БАЗОВА!AE128,БАЗОВА!AG128,БАЗОВА!AI128)</f>
        <v>0</v>
      </c>
      <c r="P133" s="51">
        <f>БАЗОВА!AJ128</f>
        <v>0</v>
      </c>
      <c r="Q133" s="51">
        <f>БАЗОВА!AK128</f>
        <v>0</v>
      </c>
      <c r="R133" s="51">
        <f>БАЗОВА!AL128</f>
        <v>450</v>
      </c>
      <c r="S133" s="106">
        <f>БАЗОВА!AM128</f>
        <v>45616.5</v>
      </c>
    </row>
    <row r="134" spans="1:19">
      <c r="A134" s="12">
        <f t="shared" si="1"/>
        <v>121</v>
      </c>
      <c r="B134" s="58">
        <f>БАЗОВА!W129</f>
        <v>0</v>
      </c>
      <c r="C134" s="44">
        <v>2301400</v>
      </c>
      <c r="D134" s="91" t="str">
        <f>БАЗОВА!B129</f>
        <v>Іфосфамід</v>
      </c>
      <c r="E134" s="92" t="str">
        <f>БАЗОВА!C129</f>
        <v>Холоксан</v>
      </c>
      <c r="F134" s="44"/>
      <c r="G134" s="44"/>
      <c r="H134" s="45"/>
      <c r="I134" s="45"/>
      <c r="J134" s="51">
        <f>БАЗОВА!S129</f>
        <v>0</v>
      </c>
      <c r="K134" s="51">
        <f>БАЗОВА!T129</f>
        <v>0</v>
      </c>
      <c r="L134" s="51"/>
      <c r="M134" s="51"/>
      <c r="N134" s="51">
        <f>SUM(БАЗОВА!AB129,БАЗОВА!AD129,БАЗОВА!AF129,БАЗОВА!AH129)</f>
        <v>0</v>
      </c>
      <c r="O134" s="51">
        <f>SUM(БАЗОВА!AC129,БАЗОВА!AE129,БАЗОВА!AG129,БАЗОВА!AI129)</f>
        <v>0</v>
      </c>
      <c r="P134" s="51">
        <f>БАЗОВА!AJ129</f>
        <v>0</v>
      </c>
      <c r="Q134" s="51">
        <f>БАЗОВА!AK129</f>
        <v>0</v>
      </c>
      <c r="R134" s="51">
        <f>БАЗОВА!AL129</f>
        <v>0</v>
      </c>
      <c r="S134" s="106">
        <f>БАЗОВА!AM129</f>
        <v>0</v>
      </c>
    </row>
    <row r="135" spans="1:19">
      <c r="A135" s="12">
        <f t="shared" si="1"/>
        <v>122</v>
      </c>
      <c r="B135" s="58">
        <f>БАЗОВА!W130</f>
        <v>0</v>
      </c>
      <c r="C135" s="44">
        <v>2301400</v>
      </c>
      <c r="D135" s="91" t="str">
        <f>БАЗОВА!B130</f>
        <v>Гозерелін</v>
      </c>
      <c r="E135" s="92" t="str">
        <f>БАЗОВА!C130</f>
        <v>гозерелін</v>
      </c>
      <c r="F135" s="44"/>
      <c r="G135" s="44"/>
      <c r="H135" s="45"/>
      <c r="I135" s="45"/>
      <c r="J135" s="51">
        <f>БАЗОВА!S130</f>
        <v>881</v>
      </c>
      <c r="K135" s="51">
        <f>БАЗОВА!T130</f>
        <v>1095532.31</v>
      </c>
      <c r="L135" s="51"/>
      <c r="M135" s="51"/>
      <c r="N135" s="51">
        <f>SUM(БАЗОВА!AB130,БАЗОВА!AD130,БАЗОВА!AF130,БАЗОВА!AH130)</f>
        <v>0</v>
      </c>
      <c r="O135" s="141">
        <f>SUM(БАЗОВА!AC130,БАЗОВА!AE130,БАЗОВА!AG130,БАЗОВА!AI130)</f>
        <v>0</v>
      </c>
      <c r="P135" s="51">
        <f>БАЗОВА!AJ130</f>
        <v>0</v>
      </c>
      <c r="Q135" s="51">
        <f>БАЗОВА!AK130</f>
        <v>0</v>
      </c>
      <c r="R135" s="51">
        <f>БАЗОВА!AL130</f>
        <v>881</v>
      </c>
      <c r="S135" s="106">
        <f>БАЗОВА!AM130</f>
        <v>1095532.31</v>
      </c>
    </row>
    <row r="136" spans="1:19">
      <c r="A136" s="12">
        <f t="shared" ref="A136:A213" si="2">A135+1</f>
        <v>123</v>
      </c>
      <c r="B136" s="58">
        <f>БАЗОВА!W131</f>
        <v>0</v>
      </c>
      <c r="C136" s="44">
        <v>2301400</v>
      </c>
      <c r="D136" s="91" t="str">
        <f>БАЗОВА!B131</f>
        <v xml:space="preserve">Тамоксифен </v>
      </c>
      <c r="E136" s="92" t="str">
        <f>БАЗОВА!C131</f>
        <v>тамоксифен</v>
      </c>
      <c r="F136" s="44"/>
      <c r="G136" s="44"/>
      <c r="H136" s="45"/>
      <c r="I136" s="45"/>
      <c r="J136" s="51">
        <f>БАЗОВА!S131</f>
        <v>0</v>
      </c>
      <c r="K136" s="51">
        <f>БАЗОВА!T131</f>
        <v>0</v>
      </c>
      <c r="L136" s="51"/>
      <c r="M136" s="51"/>
      <c r="N136" s="51">
        <f>SUM(БАЗОВА!AB131,БАЗОВА!AD131,БАЗОВА!AF131,БАЗОВА!AH131)</f>
        <v>0</v>
      </c>
      <c r="O136" s="51">
        <f>SUM(БАЗОВА!AC131,БАЗОВА!AE131,БАЗОВА!AG131,БАЗОВА!AI131)</f>
        <v>0</v>
      </c>
      <c r="P136" s="51">
        <f>БАЗОВА!AJ131</f>
        <v>0</v>
      </c>
      <c r="Q136" s="51">
        <f>БАЗОВА!AK131</f>
        <v>0</v>
      </c>
      <c r="R136" s="51">
        <f>БАЗОВА!AL131</f>
        <v>0</v>
      </c>
      <c r="S136" s="106">
        <f>БАЗОВА!AM131</f>
        <v>0</v>
      </c>
    </row>
    <row r="137" spans="1:19">
      <c r="A137" s="12">
        <f t="shared" si="2"/>
        <v>124</v>
      </c>
      <c r="B137" s="58">
        <f>БАЗОВА!W132</f>
        <v>0</v>
      </c>
      <c r="C137" s="44">
        <v>2301400</v>
      </c>
      <c r="D137" s="91" t="str">
        <f>БАЗОВА!B132</f>
        <v>Епірубіцин</v>
      </c>
      <c r="E137" s="92" t="str">
        <f>БАЗОВА!C132</f>
        <v>епісіндан</v>
      </c>
      <c r="F137" s="44"/>
      <c r="G137" s="44"/>
      <c r="H137" s="45"/>
      <c r="I137" s="45"/>
      <c r="J137" s="51">
        <f>БАЗОВА!S132</f>
        <v>0</v>
      </c>
      <c r="K137" s="51">
        <f>БАЗОВА!T132</f>
        <v>0</v>
      </c>
      <c r="L137" s="51"/>
      <c r="M137" s="51"/>
      <c r="N137" s="51">
        <f>SUM(БАЗОВА!AB132,БАЗОВА!AD132,БАЗОВА!AF132,БАЗОВА!AH132)</f>
        <v>0</v>
      </c>
      <c r="O137" s="51">
        <f>SUM(БАЗОВА!AC132,БАЗОВА!AE132,БАЗОВА!AG132,БАЗОВА!AI132)</f>
        <v>0</v>
      </c>
      <c r="P137" s="51">
        <f>БАЗОВА!AJ132</f>
        <v>0</v>
      </c>
      <c r="Q137" s="51">
        <f>БАЗОВА!AK132</f>
        <v>0</v>
      </c>
      <c r="R137" s="51">
        <f>БАЗОВА!AL132</f>
        <v>0</v>
      </c>
      <c r="S137" s="51">
        <f>БАЗОВА!AM132</f>
        <v>0</v>
      </c>
    </row>
    <row r="138" spans="1:19">
      <c r="A138" s="12">
        <f t="shared" si="2"/>
        <v>125</v>
      </c>
      <c r="B138" s="58">
        <f>БАЗОВА!W133</f>
        <v>0</v>
      </c>
      <c r="C138" s="44">
        <v>2301400</v>
      </c>
      <c r="D138" s="91" t="str">
        <f>БАЗОВА!B133</f>
        <v>Тореміфен</v>
      </c>
      <c r="E138" s="92" t="str">
        <f>БАЗОВА!C133</f>
        <v>Фарестон</v>
      </c>
      <c r="F138" s="44"/>
      <c r="G138" s="44"/>
      <c r="H138" s="45"/>
      <c r="I138" s="45"/>
      <c r="J138" s="51">
        <f>БАЗОВА!S133</f>
        <v>0</v>
      </c>
      <c r="K138" s="51">
        <f>БАЗОВА!T133</f>
        <v>0</v>
      </c>
      <c r="L138" s="51"/>
      <c r="M138" s="51"/>
      <c r="N138" s="106">
        <f>SUM(БАЗОВА!AB133,БАЗОВА!AD133,БАЗОВА!AF133,БАЗОВА!AH133)</f>
        <v>0</v>
      </c>
      <c r="O138" s="106">
        <f>SUM(БАЗОВА!AC133,БАЗОВА!AE133,БАЗОВА!AG133,БАЗОВА!AI133)</f>
        <v>0</v>
      </c>
      <c r="P138" s="106">
        <f>БАЗОВА!AJ133</f>
        <v>0</v>
      </c>
      <c r="Q138" s="106">
        <f>БАЗОВА!AK133</f>
        <v>0</v>
      </c>
      <c r="R138" s="106">
        <f>БАЗОВА!AL133</f>
        <v>0</v>
      </c>
      <c r="S138" s="106">
        <f>БАЗОВА!AM133</f>
        <v>0</v>
      </c>
    </row>
    <row r="139" spans="1:19">
      <c r="A139" s="12">
        <f t="shared" si="2"/>
        <v>126</v>
      </c>
      <c r="B139" s="58">
        <f>БАЗОВА!W134</f>
        <v>0</v>
      </c>
      <c r="C139" s="44">
        <v>2301400</v>
      </c>
      <c r="D139" s="91" t="str">
        <f>БАЗОВА!B134</f>
        <v>Екземестан</v>
      </c>
      <c r="E139" s="92" t="str">
        <f>БАЗОВА!C134</f>
        <v>Аромазин</v>
      </c>
      <c r="F139" s="44"/>
      <c r="G139" s="44"/>
      <c r="H139" s="45"/>
      <c r="I139" s="45"/>
      <c r="J139" s="51">
        <f>БАЗОВА!S134</f>
        <v>31980</v>
      </c>
      <c r="K139" s="51">
        <f>БАЗОВА!T134</f>
        <v>162458.4</v>
      </c>
      <c r="L139" s="51"/>
      <c r="M139" s="51"/>
      <c r="N139" s="106">
        <f>SUM(БАЗОВА!AB134,БАЗОВА!AD134,БАЗОВА!AF134,БАЗОВА!AH134)</f>
        <v>0</v>
      </c>
      <c r="O139" s="106">
        <f>SUM(БАЗОВА!AC134,БАЗОВА!AE134,БАЗОВА!AG134,БАЗОВА!AI134)</f>
        <v>0</v>
      </c>
      <c r="P139" s="106">
        <f>БАЗОВА!AJ134</f>
        <v>27000</v>
      </c>
      <c r="Q139" s="106">
        <f>БАЗОВА!AK134</f>
        <v>137160</v>
      </c>
      <c r="R139" s="106">
        <f>БАЗОВА!AL134</f>
        <v>4980</v>
      </c>
      <c r="S139" s="106">
        <f>БАЗОВА!AM134</f>
        <v>25298.399999999994</v>
      </c>
    </row>
    <row r="140" spans="1:19">
      <c r="A140" s="12">
        <f t="shared" si="2"/>
        <v>127</v>
      </c>
      <c r="B140" s="58">
        <f>БАЗОВА!W135</f>
        <v>0</v>
      </c>
      <c r="C140" s="44">
        <v>2301400</v>
      </c>
      <c r="D140" s="91" t="str">
        <f>БАЗОВА!B135</f>
        <v>Флуороурацил</v>
      </c>
      <c r="E140" s="92" t="str">
        <f>БАЗОВА!C135</f>
        <v>5-фторурацил</v>
      </c>
      <c r="F140" s="44"/>
      <c r="G140" s="44"/>
      <c r="H140" s="45"/>
      <c r="I140" s="45"/>
      <c r="J140" s="51">
        <f>БАЗОВА!S135</f>
        <v>0</v>
      </c>
      <c r="K140" s="51">
        <f>БАЗОВА!T135</f>
        <v>0</v>
      </c>
      <c r="L140" s="51"/>
      <c r="M140" s="51"/>
      <c r="N140" s="106">
        <f>SUM(БАЗОВА!AB135,БАЗОВА!AD135,БАЗОВА!AF135,БАЗОВА!AH135)</f>
        <v>0</v>
      </c>
      <c r="O140" s="106">
        <f>SUM(БАЗОВА!AC135,БАЗОВА!AE135,БАЗОВА!AG135,БАЗОВА!AI135)</f>
        <v>0</v>
      </c>
      <c r="P140" s="106">
        <f>БАЗОВА!AJ135</f>
        <v>0</v>
      </c>
      <c r="Q140" s="106">
        <f>БАЗОВА!AK135</f>
        <v>0</v>
      </c>
      <c r="R140" s="106">
        <f>БАЗОВА!AL135</f>
        <v>0</v>
      </c>
      <c r="S140" s="106">
        <f>БАЗОВА!AM135</f>
        <v>0</v>
      </c>
    </row>
    <row r="141" spans="1:19">
      <c r="A141" s="12">
        <f t="shared" si="2"/>
        <v>128</v>
      </c>
      <c r="B141" s="58">
        <f>БАЗОВА!W136</f>
        <v>0</v>
      </c>
      <c r="C141" s="44">
        <v>2301400</v>
      </c>
      <c r="D141" s="91" t="str">
        <f>БАЗОВА!B136</f>
        <v>Етопозид</v>
      </c>
      <c r="E141" s="92" t="str">
        <f>БАЗОВА!C136</f>
        <v>етопозид</v>
      </c>
      <c r="F141" s="44"/>
      <c r="G141" s="44"/>
      <c r="H141" s="45"/>
      <c r="I141" s="45"/>
      <c r="J141" s="51">
        <f>БАЗОВА!S136</f>
        <v>47</v>
      </c>
      <c r="K141" s="51">
        <f>БАЗОВА!T136</f>
        <v>3633.0999999999985</v>
      </c>
      <c r="L141" s="51"/>
      <c r="M141" s="51"/>
      <c r="N141" s="106">
        <f>SUM(БАЗОВА!AB136,БАЗОВА!AD136,БАЗОВА!AF136,БАЗОВА!AH136)</f>
        <v>0</v>
      </c>
      <c r="O141" s="106">
        <f>SUM(БАЗОВА!AC136,БАЗОВА!AE136,БАЗОВА!AG136,БАЗОВА!AI136)</f>
        <v>0</v>
      </c>
      <c r="P141" s="106">
        <f>БАЗОВА!AJ136</f>
        <v>47</v>
      </c>
      <c r="Q141" s="106">
        <f>БАЗОВА!AK136</f>
        <v>3633.1</v>
      </c>
      <c r="R141" s="106">
        <f>БАЗОВА!AL136</f>
        <v>0</v>
      </c>
      <c r="S141" s="106">
        <f>БАЗОВА!AM136</f>
        <v>-1.3642420526593924E-12</v>
      </c>
    </row>
    <row r="142" spans="1:19">
      <c r="A142" s="12">
        <f t="shared" si="2"/>
        <v>129</v>
      </c>
      <c r="B142" s="58">
        <f>БАЗОВА!W137</f>
        <v>0</v>
      </c>
      <c r="C142" s="44">
        <v>2301400</v>
      </c>
      <c r="D142" s="91" t="str">
        <f>БАЗОВА!B137</f>
        <v>Кальцію фолінат</v>
      </c>
      <c r="E142" s="92" t="str">
        <f>БАЗОВА!C137</f>
        <v>Кальцію фолінат</v>
      </c>
      <c r="F142" s="44"/>
      <c r="G142" s="44"/>
      <c r="H142" s="45"/>
      <c r="I142" s="45"/>
      <c r="J142" s="51">
        <f>БАЗОВА!S137</f>
        <v>2329</v>
      </c>
      <c r="K142" s="51">
        <f>БАЗОВА!T137</f>
        <v>218436.91</v>
      </c>
      <c r="L142" s="51"/>
      <c r="M142" s="51"/>
      <c r="N142" s="106">
        <f>SUM(БАЗОВА!AB137,БАЗОВА!AD137,БАЗОВА!AF137,БАЗОВА!AH137)</f>
        <v>0</v>
      </c>
      <c r="O142" s="106">
        <f>SUM(БАЗОВА!AC137,БАЗОВА!AE137,БАЗОВА!AG137,БАЗОВА!AI137)</f>
        <v>0</v>
      </c>
      <c r="P142" s="106">
        <f>БАЗОВА!AJ137</f>
        <v>462</v>
      </c>
      <c r="Q142" s="106">
        <f>БАЗОВА!AK137</f>
        <v>43330.98</v>
      </c>
      <c r="R142" s="106">
        <f>БАЗОВА!AL137</f>
        <v>1867</v>
      </c>
      <c r="S142" s="106">
        <f>БАЗОВА!AM137</f>
        <v>175105.93</v>
      </c>
    </row>
    <row r="143" spans="1:19">
      <c r="A143" s="12">
        <f t="shared" si="2"/>
        <v>130</v>
      </c>
      <c r="B143" s="58">
        <f>БАЗОВА!W138</f>
        <v>0</v>
      </c>
      <c r="C143" s="44">
        <v>2301400</v>
      </c>
      <c r="D143" s="91" t="str">
        <f>БАЗОВА!B138</f>
        <v>Трипторелін</v>
      </c>
      <c r="E143" s="92" t="str">
        <f>БАЗОВА!C138</f>
        <v>Диферелін</v>
      </c>
      <c r="F143" s="44"/>
      <c r="G143" s="44"/>
      <c r="H143" s="45"/>
      <c r="I143" s="45"/>
      <c r="J143" s="51">
        <f>БАЗОВА!S138</f>
        <v>344</v>
      </c>
      <c r="K143" s="51">
        <f>БАЗОВА!T138</f>
        <v>1683412.16</v>
      </c>
      <c r="L143" s="51"/>
      <c r="M143" s="51"/>
      <c r="N143" s="106">
        <f>SUM(БАЗОВА!AB138,БАЗОВА!AD138,БАЗОВА!AF138,БАЗОВА!AH138)</f>
        <v>0</v>
      </c>
      <c r="O143" s="106">
        <f>SUM(БАЗОВА!AC138,БАЗОВА!AE138,БАЗОВА!AG138,БАЗОВА!AI138)</f>
        <v>0</v>
      </c>
      <c r="P143" s="106">
        <f>БАЗОВА!AJ138</f>
        <v>0</v>
      </c>
      <c r="Q143" s="106">
        <f>БАЗОВА!AK138</f>
        <v>0</v>
      </c>
      <c r="R143" s="106">
        <f>БАЗОВА!AL138</f>
        <v>344</v>
      </c>
      <c r="S143" s="106">
        <f>БАЗОВА!AM138</f>
        <v>1683412.16</v>
      </c>
    </row>
    <row r="144" spans="1:19">
      <c r="A144" s="12">
        <f t="shared" si="2"/>
        <v>131</v>
      </c>
      <c r="B144" s="58">
        <f>БАЗОВА!W139</f>
        <v>0</v>
      </c>
      <c r="C144" s="44">
        <v>2301400</v>
      </c>
      <c r="D144" s="91" t="str">
        <f>БАЗОВА!B139</f>
        <v>месна</v>
      </c>
      <c r="E144" s="92" t="str">
        <f>БАЗОВА!C139</f>
        <v>Уромітексан</v>
      </c>
      <c r="F144" s="44"/>
      <c r="G144" s="44"/>
      <c r="H144" s="45"/>
      <c r="I144" s="45"/>
      <c r="J144" s="51">
        <f>БАЗОВА!S139</f>
        <v>0</v>
      </c>
      <c r="K144" s="51">
        <f>БАЗОВА!T139</f>
        <v>0</v>
      </c>
      <c r="L144" s="51"/>
      <c r="M144" s="51"/>
      <c r="N144" s="106">
        <f>SUM(БАЗОВА!AB139,БАЗОВА!AD139,БАЗОВА!AF139,БАЗОВА!AH139)</f>
        <v>0</v>
      </c>
      <c r="O144" s="106">
        <f>SUM(БАЗОВА!AC139,БАЗОВА!AE139,БАЗОВА!AG139,БАЗОВА!AI139)</f>
        <v>0</v>
      </c>
      <c r="P144" s="106">
        <f>БАЗОВА!AJ139</f>
        <v>0</v>
      </c>
      <c r="Q144" s="106">
        <f>БАЗОВА!AK139</f>
        <v>0</v>
      </c>
      <c r="R144" s="106">
        <f>БАЗОВА!AL139</f>
        <v>0</v>
      </c>
      <c r="S144" s="106">
        <f>БАЗОВА!AM139</f>
        <v>0</v>
      </c>
    </row>
    <row r="145" spans="1:19">
      <c r="A145" s="12">
        <f t="shared" si="2"/>
        <v>132</v>
      </c>
      <c r="B145" s="58">
        <f>БАЗОВА!W140</f>
        <v>0</v>
      </c>
      <c r="C145" s="44">
        <v>2301400</v>
      </c>
      <c r="D145" s="91" t="str">
        <f>БАЗОВА!B140</f>
        <v>Гемцитабін</v>
      </c>
      <c r="E145" s="92" t="str">
        <f>БАЗОВА!C140</f>
        <v>гемтеро</v>
      </c>
      <c r="F145" s="44"/>
      <c r="G145" s="44"/>
      <c r="H145" s="45"/>
      <c r="I145" s="45"/>
      <c r="J145" s="51">
        <f>БАЗОВА!S140</f>
        <v>180</v>
      </c>
      <c r="K145" s="51">
        <f>БАЗОВА!T140</f>
        <v>44884.800000000003</v>
      </c>
      <c r="L145" s="51"/>
      <c r="M145" s="51"/>
      <c r="N145" s="106">
        <f>SUM(БАЗОВА!AB140,БАЗОВА!AD140,БАЗОВА!AF140,БАЗОВА!AH140)</f>
        <v>0</v>
      </c>
      <c r="O145" s="106">
        <f>SUM(БАЗОВА!AC140,БАЗОВА!AE140,БАЗОВА!AG140,БАЗОВА!AI140)</f>
        <v>0</v>
      </c>
      <c r="P145" s="106">
        <f>БАЗОВА!AJ140</f>
        <v>180</v>
      </c>
      <c r="Q145" s="106">
        <f>БАЗОВА!AK140</f>
        <v>44884.800000000003</v>
      </c>
      <c r="R145" s="106">
        <f>БАЗОВА!AL140</f>
        <v>0</v>
      </c>
      <c r="S145" s="106">
        <f>БАЗОВА!AM140</f>
        <v>0</v>
      </c>
    </row>
    <row r="146" spans="1:19">
      <c r="A146" s="12">
        <f t="shared" si="2"/>
        <v>133</v>
      </c>
      <c r="B146" s="58">
        <f>БАЗОВА!W141</f>
        <v>0</v>
      </c>
      <c r="C146" s="44">
        <v>2301400</v>
      </c>
      <c r="D146" s="91" t="str">
        <f>БАЗОВА!B141</f>
        <v>доцетаксел</v>
      </c>
      <c r="E146" s="92" t="str">
        <f>БАЗОВА!C141</f>
        <v>доцетаксел</v>
      </c>
      <c r="F146" s="44"/>
      <c r="G146" s="44"/>
      <c r="H146" s="45"/>
      <c r="I146" s="45"/>
      <c r="J146" s="51">
        <f>БАЗОВА!S141</f>
        <v>900</v>
      </c>
      <c r="K146" s="51">
        <f>БАЗОВА!T141</f>
        <v>354591</v>
      </c>
      <c r="L146" s="51"/>
      <c r="M146" s="51"/>
      <c r="N146" s="106">
        <f>SUM(БАЗОВА!AB141,БАЗОВА!AD141,БАЗОВА!AF141,БАЗОВА!AH141)</f>
        <v>0</v>
      </c>
      <c r="O146" s="106">
        <f>SUM(БАЗОВА!AC141,БАЗОВА!AE141,БАЗОВА!AG141,БАЗОВА!AI141)</f>
        <v>0</v>
      </c>
      <c r="P146" s="106">
        <f>БАЗОВА!AJ141</f>
        <v>489</v>
      </c>
      <c r="Q146" s="106">
        <f>БАЗОВА!AK141</f>
        <v>192661.11</v>
      </c>
      <c r="R146" s="106">
        <f>БАЗОВА!AL141</f>
        <v>411</v>
      </c>
      <c r="S146" s="106">
        <f>БАЗОВА!AM141</f>
        <v>161929.89000000001</v>
      </c>
    </row>
    <row r="147" spans="1:19">
      <c r="A147" s="12">
        <f t="shared" si="2"/>
        <v>134</v>
      </c>
      <c r="B147" s="58">
        <f>БАЗОВА!W142</f>
        <v>0</v>
      </c>
      <c r="C147" s="44">
        <v>2301400</v>
      </c>
      <c r="D147" s="91" t="str">
        <f>БАЗОВА!B142</f>
        <v>Капецитабін</v>
      </c>
      <c r="E147" s="92" t="str">
        <f>БАЗОВА!C142</f>
        <v xml:space="preserve">Капецитабін </v>
      </c>
      <c r="F147" s="44"/>
      <c r="G147" s="44"/>
      <c r="H147" s="45"/>
      <c r="I147" s="45"/>
      <c r="J147" s="51">
        <f>БАЗОВА!S142</f>
        <v>298</v>
      </c>
      <c r="K147" s="51">
        <f>БАЗОВА!T142</f>
        <v>279160.44</v>
      </c>
      <c r="L147" s="51"/>
      <c r="M147" s="51"/>
      <c r="N147" s="106">
        <f>SUM(БАЗОВА!AB142,БАЗОВА!AD142,БАЗОВА!AF142,БАЗОВА!AH142)</f>
        <v>0</v>
      </c>
      <c r="O147" s="106">
        <f>SUM(БАЗОВА!AC142,БАЗОВА!AE142,БАЗОВА!AG142,БАЗОВА!AI142)</f>
        <v>0</v>
      </c>
      <c r="P147" s="106">
        <f>БАЗОВА!AJ142</f>
        <v>298</v>
      </c>
      <c r="Q147" s="106">
        <f>БАЗОВА!AK142</f>
        <v>279160.44</v>
      </c>
      <c r="R147" s="106">
        <f>БАЗОВА!AL142</f>
        <v>0</v>
      </c>
      <c r="S147" s="106">
        <f>БАЗОВА!AM142</f>
        <v>0</v>
      </c>
    </row>
    <row r="148" spans="1:19">
      <c r="A148" s="12">
        <f t="shared" si="2"/>
        <v>135</v>
      </c>
      <c r="B148" s="58">
        <f>БАЗОВА!W143</f>
        <v>0</v>
      </c>
      <c r="C148" s="44">
        <v>2301400</v>
      </c>
      <c r="D148" s="91" t="str">
        <f>БАЗОВА!B143</f>
        <v>Капецитабін</v>
      </c>
      <c r="E148" s="92" t="str">
        <f>БАЗОВА!C143</f>
        <v xml:space="preserve">Капецитабін </v>
      </c>
      <c r="F148" s="44"/>
      <c r="G148" s="44"/>
      <c r="H148" s="45"/>
      <c r="I148" s="45"/>
      <c r="J148" s="51">
        <f>БАЗОВА!S143</f>
        <v>0</v>
      </c>
      <c r="K148" s="51">
        <f>БАЗОВА!T143</f>
        <v>0</v>
      </c>
      <c r="L148" s="51"/>
      <c r="M148" s="51"/>
      <c r="N148" s="106">
        <f>SUM(БАЗОВА!AB143,БАЗОВА!AD143,БАЗОВА!AF143,БАЗОВА!AH143)</f>
        <v>0</v>
      </c>
      <c r="O148" s="106">
        <f>SUM(БАЗОВА!AC143,БАЗОВА!AE143,БАЗОВА!AG143,БАЗОВА!AI143)</f>
        <v>0</v>
      </c>
      <c r="P148" s="106">
        <f>БАЗОВА!AJ143</f>
        <v>0</v>
      </c>
      <c r="Q148" s="106">
        <f>БАЗОВА!AK143</f>
        <v>0</v>
      </c>
      <c r="R148" s="106">
        <f>БАЗОВА!AL143</f>
        <v>0</v>
      </c>
      <c r="S148" s="106">
        <f>БАЗОВА!AM143</f>
        <v>0</v>
      </c>
    </row>
    <row r="149" spans="1:19">
      <c r="A149" s="12">
        <f t="shared" si="2"/>
        <v>136</v>
      </c>
      <c r="B149" s="58">
        <f>БАЗОВА!W144</f>
        <v>0</v>
      </c>
      <c r="C149" s="44">
        <v>2301400</v>
      </c>
      <c r="D149" s="91" t="str">
        <f>БАЗОВА!B144</f>
        <v>Гозерелін</v>
      </c>
      <c r="E149" s="92" t="str">
        <f>БАЗОВА!C144</f>
        <v>золадекс</v>
      </c>
      <c r="F149" s="44"/>
      <c r="G149" s="44"/>
      <c r="H149" s="45"/>
      <c r="I149" s="45"/>
      <c r="J149" s="51">
        <f>БАЗОВА!S144</f>
        <v>0</v>
      </c>
      <c r="K149" s="51">
        <f>БАЗОВА!T144</f>
        <v>0</v>
      </c>
      <c r="L149" s="51"/>
      <c r="M149" s="51"/>
      <c r="N149" s="106">
        <f>SUM(БАЗОВА!AB144,БАЗОВА!AD144,БАЗОВА!AF144,БАЗОВА!AH144)</f>
        <v>0</v>
      </c>
      <c r="O149" s="106">
        <f>SUM(БАЗОВА!AC144,БАЗОВА!AE144,БАЗОВА!AG144,БАЗОВА!AI144)</f>
        <v>0</v>
      </c>
      <c r="P149" s="106">
        <f>БАЗОВА!AJ144</f>
        <v>0</v>
      </c>
      <c r="Q149" s="106">
        <f>БАЗОВА!AK144</f>
        <v>0</v>
      </c>
      <c r="R149" s="106">
        <f>БАЗОВА!AL144</f>
        <v>0</v>
      </c>
      <c r="S149" s="106">
        <f>БАЗОВА!AM144</f>
        <v>0</v>
      </c>
    </row>
    <row r="150" spans="1:19">
      <c r="A150" s="12">
        <f t="shared" si="2"/>
        <v>137</v>
      </c>
      <c r="B150" s="58" t="str">
        <f>БАЗОВА!W145</f>
        <v>ДП"Укрмедпостач"</v>
      </c>
      <c r="C150" s="44">
        <v>2301400</v>
      </c>
      <c r="D150" s="91" t="str">
        <f>БАЗОВА!B145</f>
        <v>Кальцію фолінат</v>
      </c>
      <c r="E150" s="92" t="str">
        <f>БАЗОВА!C145</f>
        <v>лейковорин</v>
      </c>
      <c r="F150" s="44"/>
      <c r="G150" s="44"/>
      <c r="H150" s="45"/>
      <c r="I150" s="45"/>
      <c r="J150" s="51">
        <f>БАЗОВА!S145</f>
        <v>0</v>
      </c>
      <c r="K150" s="51">
        <f>БАЗОВА!T145</f>
        <v>0</v>
      </c>
      <c r="L150" s="51"/>
      <c r="M150" s="51"/>
      <c r="N150" s="106">
        <f>SUM(БАЗОВА!AB145,БАЗОВА!AD145,БАЗОВА!AF145,БАЗОВА!AH145)</f>
        <v>2007</v>
      </c>
      <c r="O150" s="106">
        <f>SUM(БАЗОВА!AC145,БАЗОВА!AE145,БАЗОВА!AG145,БАЗОВА!AI145)</f>
        <v>133465.5</v>
      </c>
      <c r="P150" s="106">
        <f>БАЗОВА!AJ145</f>
        <v>200</v>
      </c>
      <c r="Q150" s="106">
        <f>БАЗОВА!AK145</f>
        <v>13300</v>
      </c>
      <c r="R150" s="106">
        <f>БАЗОВА!AL145</f>
        <v>1807</v>
      </c>
      <c r="S150" s="106">
        <f>БАЗОВА!AM145</f>
        <v>120165.5</v>
      </c>
    </row>
    <row r="151" spans="1:19">
      <c r="A151" s="12">
        <f t="shared" si="2"/>
        <v>138</v>
      </c>
      <c r="B151" s="58">
        <f>БАЗОВА!W146</f>
        <v>0</v>
      </c>
      <c r="C151" s="44">
        <v>2301400</v>
      </c>
      <c r="D151" s="91" t="str">
        <f>БАЗОВА!B146</f>
        <v>епірубіцин</v>
      </c>
      <c r="E151" s="92" t="str">
        <f>БАЗОВА!C146</f>
        <v>епісіндан</v>
      </c>
      <c r="F151" s="44"/>
      <c r="G151" s="44"/>
      <c r="H151" s="45"/>
      <c r="I151" s="45"/>
      <c r="J151" s="51">
        <f>БАЗОВА!S146</f>
        <v>0</v>
      </c>
      <c r="K151" s="51">
        <f>БАЗОВА!T146</f>
        <v>0</v>
      </c>
      <c r="L151" s="51"/>
      <c r="M151" s="51"/>
      <c r="N151" s="106">
        <f>SUM(БАЗОВА!AB146,БАЗОВА!AD146,БАЗОВА!AF146,БАЗОВА!AH146)</f>
        <v>0</v>
      </c>
      <c r="O151" s="106">
        <f>SUM(БАЗОВА!AC146,БАЗОВА!AE146,БАЗОВА!AG146,БАЗОВА!AI146)</f>
        <v>0</v>
      </c>
      <c r="P151" s="106">
        <f>БАЗОВА!AJ146</f>
        <v>0</v>
      </c>
      <c r="Q151" s="106">
        <f>БАЗОВА!AK146</f>
        <v>0</v>
      </c>
      <c r="R151" s="106">
        <f>БАЗОВА!AL146</f>
        <v>0</v>
      </c>
      <c r="S151" s="106">
        <f>БАЗОВА!AM146</f>
        <v>0</v>
      </c>
    </row>
    <row r="152" spans="1:19">
      <c r="A152" s="12">
        <f t="shared" si="2"/>
        <v>139</v>
      </c>
      <c r="B152" s="58">
        <f>БАЗОВА!W147</f>
        <v>0</v>
      </c>
      <c r="C152" s="44">
        <v>2301400</v>
      </c>
      <c r="D152" s="91" t="str">
        <f>БАЗОВА!B147</f>
        <v>Циклофосфамід</v>
      </c>
      <c r="E152" s="92" t="str">
        <f>БАЗОВА!C147</f>
        <v>Ендоксан</v>
      </c>
      <c r="F152" s="44"/>
      <c r="G152" s="44"/>
      <c r="H152" s="45"/>
      <c r="I152" s="45"/>
      <c r="J152" s="51">
        <f>БАЗОВА!S147</f>
        <v>0</v>
      </c>
      <c r="K152" s="51">
        <f>БАЗОВА!T147</f>
        <v>0</v>
      </c>
      <c r="L152" s="51"/>
      <c r="M152" s="51"/>
      <c r="N152" s="106">
        <f>SUM(БАЗОВА!AB147,БАЗОВА!AD147,БАЗОВА!AF147,БАЗОВА!AH147)</f>
        <v>0</v>
      </c>
      <c r="O152" s="106">
        <f>SUM(БАЗОВА!AC147,БАЗОВА!AE147,БАЗОВА!AG147,БАЗОВА!AI147)</f>
        <v>0</v>
      </c>
      <c r="P152" s="106">
        <f>БАЗОВА!AJ147</f>
        <v>0</v>
      </c>
      <c r="Q152" s="106">
        <f>БАЗОВА!AK147</f>
        <v>0</v>
      </c>
      <c r="R152" s="106">
        <f>БАЗОВА!AL147</f>
        <v>0</v>
      </c>
      <c r="S152" s="106">
        <f>БАЗОВА!AM147</f>
        <v>0</v>
      </c>
    </row>
    <row r="153" spans="1:19">
      <c r="A153" s="12">
        <f t="shared" si="2"/>
        <v>140</v>
      </c>
      <c r="B153" s="58">
        <f>БАЗОВА!W148</f>
        <v>0</v>
      </c>
      <c r="C153" s="44">
        <v>2301400</v>
      </c>
      <c r="D153" s="91" t="str">
        <f>БАЗОВА!B148</f>
        <v>Метотрексат</v>
      </c>
      <c r="E153" s="92" t="str">
        <f>БАЗОВА!C148</f>
        <v>метотрексат</v>
      </c>
      <c r="F153" s="44"/>
      <c r="G153" s="44"/>
      <c r="H153" s="45"/>
      <c r="I153" s="45"/>
      <c r="J153" s="51">
        <f>БАЗОВА!S148</f>
        <v>0</v>
      </c>
      <c r="K153" s="51">
        <f>БАЗОВА!T148</f>
        <v>0</v>
      </c>
      <c r="L153" s="51"/>
      <c r="M153" s="51"/>
      <c r="N153" s="106">
        <f>SUM(БАЗОВА!AB148,БАЗОВА!AD148,БАЗОВА!AF148,БАЗОВА!AH148)</f>
        <v>0</v>
      </c>
      <c r="O153" s="106">
        <f>SUM(БАЗОВА!AC148,БАЗОВА!AE148,БАЗОВА!AG148,БАЗОВА!AI148)</f>
        <v>0</v>
      </c>
      <c r="P153" s="106">
        <f>БАЗОВА!AJ148</f>
        <v>0</v>
      </c>
      <c r="Q153" s="106">
        <f>БАЗОВА!AK148</f>
        <v>0</v>
      </c>
      <c r="R153" s="106">
        <f>БАЗОВА!AL148</f>
        <v>0</v>
      </c>
      <c r="S153" s="106">
        <f>БАЗОВА!AM148</f>
        <v>0</v>
      </c>
    </row>
    <row r="154" spans="1:19">
      <c r="A154" s="12">
        <f t="shared" si="2"/>
        <v>141</v>
      </c>
      <c r="B154" s="58">
        <f>БАЗОВА!W149</f>
        <v>0</v>
      </c>
      <c r="C154" s="44">
        <v>2301400</v>
      </c>
      <c r="D154" s="91" t="str">
        <f>БАЗОВА!B149</f>
        <v>Іфосфамід</v>
      </c>
      <c r="E154" s="92" t="str">
        <f>БАЗОВА!C149</f>
        <v>Холоксан</v>
      </c>
      <c r="F154" s="44"/>
      <c r="G154" s="44"/>
      <c r="H154" s="45"/>
      <c r="I154" s="45"/>
      <c r="J154" s="51">
        <f>БАЗОВА!S149</f>
        <v>0</v>
      </c>
      <c r="K154" s="51">
        <f>БАЗОВА!T149</f>
        <v>0</v>
      </c>
      <c r="L154" s="51"/>
      <c r="M154" s="51"/>
      <c r="N154" s="106">
        <f>SUM(БАЗОВА!AB149,БАЗОВА!AD149,БАЗОВА!AF149,БАЗОВА!AH149)</f>
        <v>0</v>
      </c>
      <c r="O154" s="106">
        <f>SUM(БАЗОВА!AC149,БАЗОВА!AE149,БАЗОВА!AG149,БАЗОВА!AI149)</f>
        <v>0</v>
      </c>
      <c r="P154" s="106">
        <f>БАЗОВА!AJ149</f>
        <v>0</v>
      </c>
      <c r="Q154" s="106">
        <f>БАЗОВА!AK149</f>
        <v>0</v>
      </c>
      <c r="R154" s="106">
        <f>БАЗОВА!AL149</f>
        <v>0</v>
      </c>
      <c r="S154" s="106">
        <f>БАЗОВА!AM149</f>
        <v>0</v>
      </c>
    </row>
    <row r="155" spans="1:19">
      <c r="A155" s="12">
        <f t="shared" si="2"/>
        <v>142</v>
      </c>
      <c r="B155" s="58">
        <f>БАЗОВА!W150</f>
        <v>0</v>
      </c>
      <c r="C155" s="44">
        <v>2301400</v>
      </c>
      <c r="D155" s="91" t="str">
        <f>БАЗОВА!B150</f>
        <v>Месна</v>
      </c>
      <c r="E155" s="92" t="str">
        <f>БАЗОВА!C150</f>
        <v>Уромітексан</v>
      </c>
      <c r="F155" s="44"/>
      <c r="G155" s="44"/>
      <c r="H155" s="45"/>
      <c r="I155" s="45"/>
      <c r="J155" s="51">
        <f>БАЗОВА!S150</f>
        <v>0</v>
      </c>
      <c r="K155" s="51">
        <f>БАЗОВА!T150</f>
        <v>0</v>
      </c>
      <c r="L155" s="51"/>
      <c r="M155" s="51"/>
      <c r="N155" s="106">
        <f>SUM(БАЗОВА!AB150,БАЗОВА!AD150,БАЗОВА!AF150,БАЗОВА!AH150)</f>
        <v>0</v>
      </c>
      <c r="O155" s="106">
        <f>SUM(БАЗОВА!AC150,БАЗОВА!AE150,БАЗОВА!AG150,БАЗОВА!AI150)</f>
        <v>0</v>
      </c>
      <c r="P155" s="106">
        <f>БАЗОВА!AJ150</f>
        <v>0</v>
      </c>
      <c r="Q155" s="106">
        <f>БАЗОВА!AK150</f>
        <v>0</v>
      </c>
      <c r="R155" s="106">
        <f>БАЗОВА!AL150</f>
        <v>0</v>
      </c>
      <c r="S155" s="106">
        <f>БАЗОВА!AM150</f>
        <v>0</v>
      </c>
    </row>
    <row r="156" spans="1:19">
      <c r="A156" s="12">
        <f t="shared" si="2"/>
        <v>143</v>
      </c>
      <c r="B156" s="58">
        <f>БАЗОВА!W151</f>
        <v>0</v>
      </c>
      <c r="C156" s="44">
        <v>2301400</v>
      </c>
      <c r="D156" s="91" t="str">
        <f>БАЗОВА!B151</f>
        <v>Паклітаксел</v>
      </c>
      <c r="E156" s="92" t="str">
        <f>БАЗОВА!C151</f>
        <v>паклітеро</v>
      </c>
      <c r="F156" s="44"/>
      <c r="G156" s="44"/>
      <c r="H156" s="45"/>
      <c r="I156" s="45"/>
      <c r="J156" s="51">
        <f>БАЗОВА!S151</f>
        <v>0</v>
      </c>
      <c r="K156" s="51">
        <f>БАЗОВА!T151</f>
        <v>0</v>
      </c>
      <c r="L156" s="51"/>
      <c r="M156" s="51"/>
      <c r="N156" s="106">
        <f>SUM(БАЗОВА!AB151,БАЗОВА!AD151,БАЗОВА!AF151,БАЗОВА!AH151)</f>
        <v>0</v>
      </c>
      <c r="O156" s="106">
        <f>SUM(БАЗОВА!AC151,БАЗОВА!AE151,БАЗОВА!AG151,БАЗОВА!AI151)</f>
        <v>0</v>
      </c>
      <c r="P156" s="106">
        <f>БАЗОВА!AJ151</f>
        <v>0</v>
      </c>
      <c r="Q156" s="106">
        <f>БАЗОВА!AK151</f>
        <v>0</v>
      </c>
      <c r="R156" s="106">
        <f>БАЗОВА!AL151</f>
        <v>0</v>
      </c>
      <c r="S156" s="106">
        <f>БАЗОВА!AM151</f>
        <v>0</v>
      </c>
    </row>
    <row r="157" spans="1:19">
      <c r="A157" s="12">
        <f t="shared" si="2"/>
        <v>144</v>
      </c>
      <c r="B157" s="58" t="e">
        <f>БАЗОВА!#REF!</f>
        <v>#REF!</v>
      </c>
      <c r="C157" s="44">
        <v>2301400</v>
      </c>
      <c r="D157" s="91" t="str">
        <f>БАЗОВА!B152</f>
        <v>Філграстим</v>
      </c>
      <c r="E157" s="92" t="str">
        <f>БАЗОВА!C152</f>
        <v>зарсіо</v>
      </c>
      <c r="F157" s="44"/>
      <c r="G157" s="44"/>
      <c r="H157" s="45"/>
      <c r="I157" s="45"/>
      <c r="J157" s="51">
        <f>БАЗОВА!S152</f>
        <v>1500</v>
      </c>
      <c r="K157" s="51">
        <f>БАЗОВА!T152</f>
        <v>341205</v>
      </c>
      <c r="L157" s="51"/>
      <c r="M157" s="51"/>
      <c r="N157" s="106">
        <f>SUM(БАЗОВА!AB152,БАЗОВА!AD152,БАЗОВА!AF152,БАЗОВА!AH152)</f>
        <v>0</v>
      </c>
      <c r="O157" s="106">
        <f>SUM(БАЗОВА!AC152,БАЗОВА!AE152,БАЗОВА!AG152,БАЗОВА!AI152)</f>
        <v>0</v>
      </c>
      <c r="P157" s="106">
        <f>БАЗОВА!AJ152</f>
        <v>100</v>
      </c>
      <c r="Q157" s="106">
        <f>БАЗОВА!AK152</f>
        <v>22747</v>
      </c>
      <c r="R157" s="106">
        <f>БАЗОВА!AL152</f>
        <v>1400</v>
      </c>
      <c r="S157" s="106">
        <f>БАЗОВА!AM152</f>
        <v>318458</v>
      </c>
    </row>
    <row r="158" spans="1:19">
      <c r="A158" s="12">
        <f t="shared" si="2"/>
        <v>145</v>
      </c>
      <c r="B158" s="58">
        <f>БАЗОВА!W153</f>
        <v>0</v>
      </c>
      <c r="C158" s="44">
        <v>2301400</v>
      </c>
      <c r="D158" s="91" t="str">
        <f>БАЗОВА!B153</f>
        <v>епірубіцин</v>
      </c>
      <c r="E158" s="92" t="str">
        <f>БАЗОВА!C153</f>
        <v>епісіндан</v>
      </c>
      <c r="F158" s="44"/>
      <c r="G158" s="44"/>
      <c r="H158" s="45"/>
      <c r="I158" s="45"/>
      <c r="J158" s="51">
        <f>БАЗОВА!S153</f>
        <v>76</v>
      </c>
      <c r="K158" s="51">
        <f>БАЗОВА!T153</f>
        <v>18951.359999999997</v>
      </c>
      <c r="L158" s="51"/>
      <c r="M158" s="51"/>
      <c r="N158" s="51">
        <f>SUM(БАЗОВА!AB153,БАЗОВА!AD153,БАЗОВА!AF153,БАЗОВА!AH153)</f>
        <v>0</v>
      </c>
      <c r="O158" s="51">
        <f>SUM(БАЗОВА!AC153,БАЗОВА!AE153,БАЗОВА!AG153,БАЗОВА!AI153)</f>
        <v>0</v>
      </c>
      <c r="P158" s="51">
        <f>БАЗОВА!AJ153</f>
        <v>76</v>
      </c>
      <c r="Q158" s="51">
        <f>БАЗОВА!AK153</f>
        <v>18951.36</v>
      </c>
      <c r="R158" s="51">
        <f>БАЗОВА!AL153</f>
        <v>0</v>
      </c>
      <c r="S158" s="51">
        <f>БАЗОВА!AM153</f>
        <v>-3.637978807091713E-12</v>
      </c>
    </row>
    <row r="159" spans="1:19">
      <c r="A159" s="12">
        <f t="shared" si="2"/>
        <v>146</v>
      </c>
      <c r="B159" s="58">
        <f>БАЗОВА!W154</f>
        <v>0</v>
      </c>
      <c r="C159" s="44">
        <v>2301400</v>
      </c>
      <c r="D159" s="91" t="str">
        <f>БАЗОВА!B154</f>
        <v>Гозерелін</v>
      </c>
      <c r="E159" s="92" t="str">
        <f>БАЗОВА!C154</f>
        <v>гозерелін</v>
      </c>
      <c r="F159" s="44"/>
      <c r="G159" s="44"/>
      <c r="H159" s="45"/>
      <c r="I159" s="45"/>
      <c r="J159" s="51">
        <f>БАЗОВА!S154</f>
        <v>752</v>
      </c>
      <c r="K159" s="51">
        <f>БАЗОВА!T154</f>
        <v>935119.52</v>
      </c>
      <c r="L159" s="51"/>
      <c r="M159" s="51"/>
      <c r="N159" s="51">
        <f>SUM(БАЗОВА!AB154,БАЗОВА!AD154,БАЗОВА!AF154,БАЗОВА!AH154)</f>
        <v>0</v>
      </c>
      <c r="O159" s="51">
        <f>SUM(БАЗОВА!AC154,БАЗОВА!AE154,БАЗОВА!AG154,БАЗОВА!AI154)</f>
        <v>0</v>
      </c>
      <c r="P159" s="51">
        <f>БАЗОВА!AJ154</f>
        <v>0</v>
      </c>
      <c r="Q159" s="51">
        <f>БАЗОВА!AK154</f>
        <v>0</v>
      </c>
      <c r="R159" s="51">
        <f>БАЗОВА!AL154</f>
        <v>752</v>
      </c>
      <c r="S159" s="51">
        <f>БАЗОВА!AM154</f>
        <v>935119.52</v>
      </c>
    </row>
    <row r="160" spans="1:19">
      <c r="A160" s="12">
        <f t="shared" si="2"/>
        <v>147</v>
      </c>
      <c r="B160" s="58">
        <f>БАЗОВА!W155</f>
        <v>0</v>
      </c>
      <c r="C160" s="44">
        <v>2301400</v>
      </c>
      <c r="D160" s="91" t="str">
        <f>БАЗОВА!B155</f>
        <v>Гемцитабін</v>
      </c>
      <c r="E160" s="92" t="str">
        <f>БАЗОВА!C155</f>
        <v>ГЕМТЕРО</v>
      </c>
      <c r="F160" s="44"/>
      <c r="G160" s="44"/>
      <c r="H160" s="45"/>
      <c r="I160" s="45"/>
      <c r="J160" s="51">
        <f>БАЗОВА!S155</f>
        <v>372</v>
      </c>
      <c r="K160" s="51">
        <f>БАЗОВА!T155</f>
        <v>92761.919999999998</v>
      </c>
      <c r="L160" s="51"/>
      <c r="M160" s="51"/>
      <c r="N160" s="51">
        <f>SUM(БАЗОВА!AB155,БАЗОВА!AD155,БАЗОВА!AF155,БАЗОВА!AH155)</f>
        <v>0</v>
      </c>
      <c r="O160" s="51">
        <f>SUM(БАЗОВА!AC155,БАЗОВА!AE155,БАЗОВА!AG155,БАЗОВА!AI155)</f>
        <v>0</v>
      </c>
      <c r="P160" s="51">
        <f>БАЗОВА!AJ155</f>
        <v>256</v>
      </c>
      <c r="Q160" s="51">
        <f>БАЗОВА!AK155</f>
        <v>63836.160000000003</v>
      </c>
      <c r="R160" s="51">
        <f>БАЗОВА!AL155</f>
        <v>116</v>
      </c>
      <c r="S160" s="51">
        <f>БАЗОВА!AM155</f>
        <v>28925.759999999995</v>
      </c>
    </row>
    <row r="161" spans="1:19">
      <c r="A161" s="12">
        <f t="shared" si="2"/>
        <v>148</v>
      </c>
      <c r="B161" s="58">
        <f>БАЗОВА!W156</f>
        <v>0</v>
      </c>
      <c r="C161" s="44">
        <v>2301400</v>
      </c>
      <c r="D161" s="91" t="str">
        <f>БАЗОВА!B156</f>
        <v>Гемцитабін</v>
      </c>
      <c r="E161" s="92" t="str">
        <f>БАЗОВА!C156</f>
        <v>ГЕМТЕРО</v>
      </c>
      <c r="F161" s="44"/>
      <c r="G161" s="44"/>
      <c r="H161" s="45"/>
      <c r="I161" s="45"/>
      <c r="J161" s="51">
        <f>БАЗОВА!S156</f>
        <v>235</v>
      </c>
      <c r="K161" s="51">
        <f>БАЗОВА!T156</f>
        <v>58599.6</v>
      </c>
      <c r="L161" s="51"/>
      <c r="M161" s="51"/>
      <c r="N161" s="51">
        <f>SUM(БАЗОВА!AB156,БАЗОВА!AD156,БАЗОВА!AF156,БАЗОВА!AH156)</f>
        <v>0</v>
      </c>
      <c r="O161" s="51">
        <f>SUM(БАЗОВА!AC156,БАЗОВА!AE156,БАЗОВА!AG156,БАЗОВА!AI156)</f>
        <v>0</v>
      </c>
      <c r="P161" s="51">
        <f>БАЗОВА!AJ156</f>
        <v>0</v>
      </c>
      <c r="Q161" s="51">
        <f>БАЗОВА!AK156</f>
        <v>0</v>
      </c>
      <c r="R161" s="51">
        <f>БАЗОВА!AL156</f>
        <v>235</v>
      </c>
      <c r="S161" s="51">
        <f>БАЗОВА!AM156</f>
        <v>58599.6</v>
      </c>
    </row>
    <row r="162" spans="1:19">
      <c r="A162" s="12">
        <f t="shared" si="2"/>
        <v>149</v>
      </c>
      <c r="B162" s="58">
        <f>БАЗОВА!W157</f>
        <v>0</v>
      </c>
      <c r="C162" s="44">
        <v>2301400</v>
      </c>
      <c r="D162" s="91" t="str">
        <f>БАЗОВА!B157</f>
        <v>Паклітаксел</v>
      </c>
      <c r="E162" s="92" t="str">
        <f>БАЗОВА!C157</f>
        <v>ПАКЛІТЕРО</v>
      </c>
      <c r="F162" s="44"/>
      <c r="G162" s="44"/>
      <c r="H162" s="45"/>
      <c r="I162" s="45"/>
      <c r="J162" s="51">
        <f>БАЗОВА!S157</f>
        <v>0</v>
      </c>
      <c r="K162" s="51">
        <f>БАЗОВА!T157</f>
        <v>0</v>
      </c>
      <c r="L162" s="51"/>
      <c r="M162" s="51"/>
      <c r="N162" s="51">
        <f>SUM(БАЗОВА!AB157,БАЗОВА!AD157,БАЗОВА!AF157,БАЗОВА!AH157)</f>
        <v>0</v>
      </c>
      <c r="O162" s="51">
        <f>SUM(БАЗОВА!AC157,БАЗОВА!AE157,БАЗОВА!AG157,БАЗОВА!AI157)</f>
        <v>0</v>
      </c>
      <c r="P162" s="51">
        <f>БАЗОВА!AJ157</f>
        <v>0</v>
      </c>
      <c r="Q162" s="51">
        <f>БАЗОВА!AK157</f>
        <v>0</v>
      </c>
      <c r="R162" s="51">
        <f>БАЗОВА!AL157</f>
        <v>0</v>
      </c>
      <c r="S162" s="51">
        <f>БАЗОВА!AM157</f>
        <v>0</v>
      </c>
    </row>
    <row r="163" spans="1:19">
      <c r="A163" s="12">
        <f t="shared" si="2"/>
        <v>150</v>
      </c>
      <c r="B163" s="58">
        <f>БАЗОВА!W158</f>
        <v>0</v>
      </c>
      <c r="C163" s="44">
        <v>2301400</v>
      </c>
      <c r="D163" s="91" t="str">
        <f>БАЗОВА!B158</f>
        <v>Іфосфамід</v>
      </c>
      <c r="E163" s="92" t="str">
        <f>БАЗОВА!C158</f>
        <v>ХОЛОКСАН</v>
      </c>
      <c r="F163" s="44"/>
      <c r="G163" s="44"/>
      <c r="H163" s="45"/>
      <c r="I163" s="45"/>
      <c r="J163" s="51">
        <f>БАЗОВА!S158</f>
        <v>0</v>
      </c>
      <c r="K163" s="51">
        <f>БАЗОВА!T158</f>
        <v>0</v>
      </c>
      <c r="L163" s="51"/>
      <c r="M163" s="51"/>
      <c r="N163" s="51">
        <f>SUM(БАЗОВА!AB158,БАЗОВА!AD158,БАЗОВА!AF158,БАЗОВА!AH158)</f>
        <v>0</v>
      </c>
      <c r="O163" s="51">
        <f>SUM(БАЗОВА!AC158,БАЗОВА!AE158,БАЗОВА!AG158,БАЗОВА!AI158)</f>
        <v>0</v>
      </c>
      <c r="P163" s="51">
        <f>БАЗОВА!AJ158</f>
        <v>0</v>
      </c>
      <c r="Q163" s="51">
        <f>БАЗОВА!AK158</f>
        <v>0</v>
      </c>
      <c r="R163" s="51">
        <f>БАЗОВА!AL158</f>
        <v>0</v>
      </c>
      <c r="S163" s="51">
        <f>БАЗОВА!AM158</f>
        <v>0</v>
      </c>
    </row>
    <row r="164" spans="1:19">
      <c r="A164" s="12">
        <f t="shared" si="2"/>
        <v>151</v>
      </c>
      <c r="B164" s="58">
        <f>БАЗОВА!W159</f>
        <v>0</v>
      </c>
      <c r="C164" s="44">
        <v>2301400</v>
      </c>
      <c r="D164" s="91" t="str">
        <f>БАЗОВА!B159</f>
        <v>Паклітаксел</v>
      </c>
      <c r="E164" s="92" t="str">
        <f>БАЗОВА!C159</f>
        <v>Паклітаксел -МБ</v>
      </c>
      <c r="F164" s="44"/>
      <c r="G164" s="44"/>
      <c r="H164" s="45"/>
      <c r="I164" s="45"/>
      <c r="J164" s="51">
        <f>БАЗОВА!S159</f>
        <v>11</v>
      </c>
      <c r="K164" s="51">
        <f>БАЗОВА!T159</f>
        <v>2643.4100000000035</v>
      </c>
      <c r="L164" s="51"/>
      <c r="M164" s="51"/>
      <c r="N164" s="51">
        <f>SUM(БАЗОВА!AB159,БАЗОВА!AD159,БАЗОВА!AF159,БАЗОВА!AH159)</f>
        <v>0</v>
      </c>
      <c r="O164" s="51">
        <f>SUM(БАЗОВА!AC159,БАЗОВА!AE159,БАЗОВА!AG159,БАЗОВА!AI159)</f>
        <v>0</v>
      </c>
      <c r="P164" s="51">
        <f>БАЗОВА!AJ159</f>
        <v>11</v>
      </c>
      <c r="Q164" s="51">
        <f>БАЗОВА!AK159</f>
        <v>2643.41</v>
      </c>
      <c r="R164" s="51">
        <f>БАЗОВА!AL159</f>
        <v>0</v>
      </c>
      <c r="S164" s="51">
        <f>БАЗОВА!AM159</f>
        <v>3.637978807091713E-12</v>
      </c>
    </row>
    <row r="165" spans="1:19">
      <c r="A165" s="12">
        <f t="shared" si="2"/>
        <v>152</v>
      </c>
      <c r="B165" s="58">
        <f>БАЗОВА!W160</f>
        <v>0</v>
      </c>
      <c r="C165" s="44">
        <v>2301400</v>
      </c>
      <c r="D165" s="91" t="str">
        <f>БАЗОВА!B160</f>
        <v>Паклітаксел</v>
      </c>
      <c r="E165" s="92" t="str">
        <f>БАЗОВА!C160</f>
        <v>Паклітаксел -МБ</v>
      </c>
      <c r="F165" s="44"/>
      <c r="G165" s="44"/>
      <c r="H165" s="45"/>
      <c r="I165" s="45"/>
      <c r="J165" s="51">
        <f>БАЗОВА!S160</f>
        <v>495</v>
      </c>
      <c r="K165" s="51">
        <f>БАЗОВА!T160</f>
        <v>118953.45</v>
      </c>
      <c r="L165" s="51"/>
      <c r="M165" s="51"/>
      <c r="N165" s="51">
        <f>SUM(БАЗОВА!AB160,БАЗОВА!AD160,БАЗОВА!AF160,БАЗОВА!AH160)</f>
        <v>0</v>
      </c>
      <c r="O165" s="51">
        <f>SUM(БАЗОВА!AC160,БАЗОВА!AE160,БАЗОВА!AG160,БАЗОВА!AI160)</f>
        <v>0</v>
      </c>
      <c r="P165" s="51">
        <f>БАЗОВА!AJ160</f>
        <v>495</v>
      </c>
      <c r="Q165" s="51">
        <f>БАЗОВА!AK160</f>
        <v>118953.45</v>
      </c>
      <c r="R165" s="51">
        <f>БАЗОВА!AL160</f>
        <v>0</v>
      </c>
      <c r="S165" s="51">
        <f>БАЗОВА!AM160</f>
        <v>0</v>
      </c>
    </row>
    <row r="166" spans="1:19">
      <c r="A166" s="12">
        <f t="shared" si="2"/>
        <v>153</v>
      </c>
      <c r="B166" s="58">
        <f>БАЗОВА!W161</f>
        <v>0</v>
      </c>
      <c r="C166" s="44">
        <v>2301400</v>
      </c>
      <c r="D166" s="91" t="str">
        <f>БАЗОВА!B161</f>
        <v>Гемцитабін</v>
      </c>
      <c r="E166" s="92" t="str">
        <f>БАЗОВА!C161</f>
        <v>ГЕМТЕРО</v>
      </c>
      <c r="F166" s="44"/>
      <c r="G166" s="44"/>
      <c r="H166" s="45"/>
      <c r="I166" s="45"/>
      <c r="J166" s="51">
        <f>БАЗОВА!S161</f>
        <v>0</v>
      </c>
      <c r="K166" s="51">
        <f>БАЗОВА!T161</f>
        <v>0</v>
      </c>
      <c r="L166" s="51"/>
      <c r="M166" s="51"/>
      <c r="N166" s="51">
        <f>SUM(БАЗОВА!AB161,БАЗОВА!AD161,БАЗОВА!AF161,БАЗОВА!AH161)</f>
        <v>0</v>
      </c>
      <c r="O166" s="51">
        <f>SUM(БАЗОВА!AC161,БАЗОВА!AE161,БАЗОВА!AG161,БАЗОВА!AI161)</f>
        <v>0</v>
      </c>
      <c r="P166" s="51">
        <f>БАЗОВА!AJ161</f>
        <v>0</v>
      </c>
      <c r="Q166" s="51">
        <f>БАЗОВА!AK161</f>
        <v>0</v>
      </c>
      <c r="R166" s="51">
        <f>БАЗОВА!AL161</f>
        <v>0</v>
      </c>
      <c r="S166" s="51">
        <f>БАЗОВА!AM161</f>
        <v>0</v>
      </c>
    </row>
    <row r="167" spans="1:19">
      <c r="A167" s="12">
        <f t="shared" si="2"/>
        <v>154</v>
      </c>
      <c r="B167" s="58">
        <f>БАЗОВА!W162</f>
        <v>0</v>
      </c>
      <c r="C167" s="44">
        <v>2301400</v>
      </c>
      <c r="D167" s="91" t="str">
        <f>БАЗОВА!B162</f>
        <v>Паклітаксел</v>
      </c>
      <c r="E167" s="92" t="str">
        <f>БАЗОВА!C162</f>
        <v>Паклітаксел</v>
      </c>
      <c r="F167" s="44"/>
      <c r="G167" s="44"/>
      <c r="H167" s="45"/>
      <c r="I167" s="45"/>
      <c r="J167" s="51">
        <f>БАЗОВА!S162</f>
        <v>374</v>
      </c>
      <c r="K167" s="51">
        <f>БАЗОВА!T162</f>
        <v>82380.98</v>
      </c>
      <c r="L167" s="51"/>
      <c r="M167" s="51"/>
      <c r="N167" s="51">
        <f>SUM(БАЗОВА!AB162,БАЗОВА!AD162,БАЗОВА!AF162,БАЗОВА!AH162)</f>
        <v>0</v>
      </c>
      <c r="O167" s="51">
        <f>SUM(БАЗОВА!AC162,БАЗОВА!AE162,БАЗОВА!AG162,БАЗОВА!AI162)</f>
        <v>0</v>
      </c>
      <c r="P167" s="51">
        <f>БАЗОВА!AJ162</f>
        <v>374</v>
      </c>
      <c r="Q167" s="51">
        <f>БАЗОВА!AK162</f>
        <v>82380.98</v>
      </c>
      <c r="R167" s="51">
        <f>БАЗОВА!AL162</f>
        <v>0</v>
      </c>
      <c r="S167" s="51">
        <f>БАЗОВА!AM162</f>
        <v>0</v>
      </c>
    </row>
    <row r="168" spans="1:19">
      <c r="A168" s="12">
        <f t="shared" si="2"/>
        <v>155</v>
      </c>
      <c r="B168" s="58">
        <f>БАЗОВА!W163</f>
        <v>0</v>
      </c>
      <c r="C168" s="44">
        <v>2301400</v>
      </c>
      <c r="D168" s="91" t="str">
        <f>БАЗОВА!B163</f>
        <v>Вінорельбін</v>
      </c>
      <c r="E168" s="92" t="str">
        <f>БАЗОВА!C163</f>
        <v>НАВІРЕЛ</v>
      </c>
      <c r="F168" s="44"/>
      <c r="G168" s="44"/>
      <c r="H168" s="45"/>
      <c r="I168" s="45"/>
      <c r="J168" s="51">
        <f>БАЗОВА!S163</f>
        <v>25</v>
      </c>
      <c r="K168" s="51">
        <f>БАЗОВА!T163</f>
        <v>13853.25</v>
      </c>
      <c r="L168" s="51"/>
      <c r="M168" s="51"/>
      <c r="N168" s="51">
        <f>SUM(БАЗОВА!AB163,БАЗОВА!AD163,БАЗОВА!AF163,БАЗОВА!AH163)</f>
        <v>0</v>
      </c>
      <c r="O168" s="51">
        <f>SUM(БАЗОВА!AC163,БАЗОВА!AE163,БАЗОВА!AG163,БАЗОВА!AI163)</f>
        <v>0</v>
      </c>
      <c r="P168" s="51">
        <f>БАЗОВА!AJ163</f>
        <v>0</v>
      </c>
      <c r="Q168" s="51">
        <f>БАЗОВА!AK163</f>
        <v>0</v>
      </c>
      <c r="R168" s="51">
        <f>БАЗОВА!AL163</f>
        <v>25</v>
      </c>
      <c r="S168" s="51">
        <f>БАЗОВА!AM163</f>
        <v>13853.25</v>
      </c>
    </row>
    <row r="169" spans="1:19">
      <c r="A169" s="12">
        <f t="shared" si="2"/>
        <v>156</v>
      </c>
      <c r="B169" s="58">
        <f>БАЗОВА!W164</f>
        <v>0</v>
      </c>
      <c r="C169" s="44">
        <v>2301400</v>
      </c>
      <c r="D169" s="91" t="str">
        <f>БАЗОВА!B164</f>
        <v>Екземестан</v>
      </c>
      <c r="E169" s="92" t="str">
        <f>БАЗОВА!C164</f>
        <v>Аромазин</v>
      </c>
      <c r="F169" s="44"/>
      <c r="G169" s="44"/>
      <c r="H169" s="45"/>
      <c r="I169" s="45"/>
      <c r="J169" s="51">
        <f>БАЗОВА!S164</f>
        <v>4920</v>
      </c>
      <c r="K169" s="51">
        <f>БАЗОВА!T164</f>
        <v>24993.599999999999</v>
      </c>
      <c r="L169" s="51"/>
      <c r="M169" s="51"/>
      <c r="N169" s="51">
        <f>SUM(БАЗОВА!AB164,БАЗОВА!AD164,БАЗОВА!AF164,БАЗОВА!AH164)</f>
        <v>0</v>
      </c>
      <c r="O169" s="51">
        <f>SUM(БАЗОВА!AC164,БАЗОВА!AE164,БАЗОВА!AG164,БАЗОВА!AI164)</f>
        <v>0</v>
      </c>
      <c r="P169" s="51">
        <f>БАЗОВА!AJ164</f>
        <v>4920</v>
      </c>
      <c r="Q169" s="51">
        <f>БАЗОВА!AK164</f>
        <v>24993.599999999999</v>
      </c>
      <c r="R169" s="51">
        <f>БАЗОВА!AL164</f>
        <v>0</v>
      </c>
      <c r="S169" s="51">
        <f>БАЗОВА!AM164</f>
        <v>0</v>
      </c>
    </row>
    <row r="170" spans="1:19">
      <c r="A170" s="12">
        <f t="shared" si="2"/>
        <v>157</v>
      </c>
      <c r="B170" s="58">
        <f>БАЗОВА!W165</f>
        <v>0</v>
      </c>
      <c r="C170" s="44">
        <v>2301400</v>
      </c>
      <c r="D170" s="91" t="str">
        <f>БАЗОВА!B165</f>
        <v>Бікалутамід</v>
      </c>
      <c r="E170" s="92" t="str">
        <f>БАЗОВА!C165</f>
        <v xml:space="preserve">Бікалутамід </v>
      </c>
      <c r="F170" s="44"/>
      <c r="G170" s="44"/>
      <c r="H170" s="45"/>
      <c r="I170" s="45"/>
      <c r="J170" s="51">
        <f>БАЗОВА!S165</f>
        <v>0</v>
      </c>
      <c r="K170" s="51">
        <f>БАЗОВА!T165</f>
        <v>0</v>
      </c>
      <c r="L170" s="51"/>
      <c r="M170" s="51"/>
      <c r="N170" s="51">
        <f>SUM(БАЗОВА!AB165,БАЗОВА!AD165,БАЗОВА!AF165,БАЗОВА!AH165)</f>
        <v>0</v>
      </c>
      <c r="O170" s="51">
        <f>SUM(БАЗОВА!AC165,БАЗОВА!AE165,БАЗОВА!AG165,БАЗОВА!AI165)</f>
        <v>0</v>
      </c>
      <c r="P170" s="51">
        <f>БАЗОВА!AJ165</f>
        <v>0</v>
      </c>
      <c r="Q170" s="51">
        <f>БАЗОВА!AK165</f>
        <v>0</v>
      </c>
      <c r="R170" s="51">
        <f>БАЗОВА!AL165</f>
        <v>0</v>
      </c>
      <c r="S170" s="51">
        <f>БАЗОВА!AM165</f>
        <v>0</v>
      </c>
    </row>
    <row r="171" spans="1:19">
      <c r="A171" s="12">
        <f t="shared" si="2"/>
        <v>158</v>
      </c>
      <c r="B171" s="58">
        <f>БАЗОВА!W166</f>
        <v>0</v>
      </c>
      <c r="C171" s="44">
        <v>2301400</v>
      </c>
      <c r="D171" s="91" t="str">
        <f>БАЗОВА!B166</f>
        <v>Гозерелін</v>
      </c>
      <c r="E171" s="92" t="str">
        <f>БАЗОВА!C166</f>
        <v>гозерелін</v>
      </c>
      <c r="F171" s="44"/>
      <c r="G171" s="44"/>
      <c r="H171" s="45"/>
      <c r="I171" s="45"/>
      <c r="J171" s="51">
        <f>БАЗОВА!S166</f>
        <v>34</v>
      </c>
      <c r="K171" s="51">
        <f>БАЗОВА!T166</f>
        <v>43869.86</v>
      </c>
      <c r="L171" s="51"/>
      <c r="M171" s="51"/>
      <c r="N171" s="51">
        <f>SUM(БАЗОВА!AB166,БАЗОВА!AD166,БАЗОВА!AF166,БАЗОВА!AH166)</f>
        <v>0</v>
      </c>
      <c r="O171" s="51">
        <f>SUM(БАЗОВА!AC166,БАЗОВА!AE166,БАЗОВА!AG166,БАЗОВА!AI166)</f>
        <v>0</v>
      </c>
      <c r="P171" s="51">
        <f>БАЗОВА!AJ166</f>
        <v>34</v>
      </c>
      <c r="Q171" s="51">
        <f>БАЗОВА!AK166</f>
        <v>43869.86</v>
      </c>
      <c r="R171" s="51">
        <f>БАЗОВА!AL166</f>
        <v>0</v>
      </c>
      <c r="S171" s="51">
        <f>БАЗОВА!AM166</f>
        <v>0</v>
      </c>
    </row>
    <row r="172" spans="1:19">
      <c r="A172" s="12">
        <f t="shared" si="2"/>
        <v>159</v>
      </c>
      <c r="B172" s="58">
        <f>БАЗОВА!W167</f>
        <v>0</v>
      </c>
      <c r="C172" s="44">
        <v>2301400</v>
      </c>
      <c r="D172" s="91" t="str">
        <f>БАЗОВА!B167</f>
        <v>Етопозид</v>
      </c>
      <c r="E172" s="92" t="str">
        <f>БАЗОВА!C167</f>
        <v>етопозид</v>
      </c>
      <c r="F172" s="44"/>
      <c r="G172" s="44"/>
      <c r="H172" s="45"/>
      <c r="I172" s="45"/>
      <c r="J172" s="51">
        <f>БАЗОВА!S167</f>
        <v>582</v>
      </c>
      <c r="K172" s="51">
        <f>БАЗОВА!T167</f>
        <v>44988.6</v>
      </c>
      <c r="L172" s="51"/>
      <c r="M172" s="51"/>
      <c r="N172" s="51">
        <f>SUM(БАЗОВА!AB167,БАЗОВА!AD167,БАЗОВА!AF167,БАЗОВА!AH167)</f>
        <v>0</v>
      </c>
      <c r="O172" s="51">
        <f>SUM(БАЗОВА!AC167,БАЗОВА!AE167,БАЗОВА!AG167,БАЗОВА!AI167)</f>
        <v>0</v>
      </c>
      <c r="P172" s="51">
        <f>БАЗОВА!AJ167</f>
        <v>409</v>
      </c>
      <c r="Q172" s="51">
        <f>БАЗОВА!AK167</f>
        <v>31615.7</v>
      </c>
      <c r="R172" s="51">
        <f>БАЗОВА!AL167</f>
        <v>173</v>
      </c>
      <c r="S172" s="51">
        <f>БАЗОВА!AM167</f>
        <v>13372.899999999998</v>
      </c>
    </row>
    <row r="173" spans="1:19">
      <c r="A173" s="12">
        <f t="shared" si="2"/>
        <v>160</v>
      </c>
      <c r="B173" s="58">
        <f>БАЗОВА!W168</f>
        <v>0</v>
      </c>
      <c r="C173" s="44">
        <v>2301400</v>
      </c>
      <c r="D173" s="91" t="str">
        <f>БАЗОВА!B168</f>
        <v>Флуороурацил</v>
      </c>
      <c r="E173" s="92" t="str">
        <f>БАЗОВА!C168</f>
        <v>5-фторурацил</v>
      </c>
      <c r="F173" s="44"/>
      <c r="G173" s="44"/>
      <c r="H173" s="45"/>
      <c r="I173" s="45"/>
      <c r="J173" s="51">
        <f>БАЗОВА!S168</f>
        <v>1719</v>
      </c>
      <c r="K173" s="51">
        <f>БАЗОВА!T168</f>
        <v>63826.47</v>
      </c>
      <c r="L173" s="51"/>
      <c r="M173" s="51"/>
      <c r="N173" s="51">
        <f>SUM(БАЗОВА!AB168,БАЗОВА!AD168,БАЗОВА!AF168,БАЗОВА!AH168)</f>
        <v>0</v>
      </c>
      <c r="O173" s="51">
        <f>SUM(БАЗОВА!AC168,БАЗОВА!AE168,БАЗОВА!AG168,БАЗОВА!AI168)</f>
        <v>0</v>
      </c>
      <c r="P173" s="51">
        <f>БАЗОВА!AJ168</f>
        <v>1719</v>
      </c>
      <c r="Q173" s="51">
        <f>БАЗОВА!AK168</f>
        <v>63826.47</v>
      </c>
      <c r="R173" s="51">
        <f>БАЗОВА!AL168</f>
        <v>0</v>
      </c>
      <c r="S173" s="51">
        <f>БАЗОВА!AM168</f>
        <v>0</v>
      </c>
    </row>
    <row r="174" spans="1:19">
      <c r="A174" s="12">
        <f t="shared" si="2"/>
        <v>161</v>
      </c>
      <c r="B174" s="58">
        <f>БАЗОВА!W169</f>
        <v>0</v>
      </c>
      <c r="C174" s="44">
        <v>2301400</v>
      </c>
      <c r="D174" s="91" t="str">
        <f>БАЗОВА!B169</f>
        <v>доцетаксел</v>
      </c>
      <c r="E174" s="92" t="str">
        <f>БАЗОВА!C169</f>
        <v>доцетаксел</v>
      </c>
      <c r="F174" s="44"/>
      <c r="G174" s="44"/>
      <c r="H174" s="45"/>
      <c r="I174" s="45"/>
      <c r="J174" s="51">
        <f>БАЗОВА!S169</f>
        <v>377</v>
      </c>
      <c r="K174" s="51">
        <f>БАЗОВА!T169</f>
        <v>148534.23000000001</v>
      </c>
      <c r="L174" s="51"/>
      <c r="M174" s="51"/>
      <c r="N174" s="51">
        <f>SUM(БАЗОВА!AB169,БАЗОВА!AD169,БАЗОВА!AF169,БАЗОВА!AH169)</f>
        <v>0</v>
      </c>
      <c r="O174" s="51">
        <f>SUM(БАЗОВА!AC169,БАЗОВА!AE169,БАЗОВА!AG169,БАЗОВА!AI169)</f>
        <v>0</v>
      </c>
      <c r="P174" s="51">
        <f>БАЗОВА!AJ169</f>
        <v>0</v>
      </c>
      <c r="Q174" s="51">
        <f>БАЗОВА!AK169</f>
        <v>0</v>
      </c>
      <c r="R174" s="51">
        <f>БАЗОВА!AL169</f>
        <v>377</v>
      </c>
      <c r="S174" s="51">
        <f>БАЗОВА!AM169</f>
        <v>148534.23000000001</v>
      </c>
    </row>
    <row r="175" spans="1:19">
      <c r="A175" s="12">
        <f t="shared" si="2"/>
        <v>162</v>
      </c>
      <c r="B175" s="58">
        <f>БАЗОВА!W170</f>
        <v>0</v>
      </c>
      <c r="C175" s="44">
        <v>2301400</v>
      </c>
      <c r="D175" s="91" t="str">
        <f>БАЗОВА!B170</f>
        <v>Іринотекан</v>
      </c>
      <c r="E175" s="92" t="str">
        <f>БАЗОВА!C170</f>
        <v>ІРИТЕРО</v>
      </c>
      <c r="F175" s="44"/>
      <c r="G175" s="44"/>
      <c r="H175" s="45"/>
      <c r="I175" s="45"/>
      <c r="J175" s="51">
        <f>БАЗОВА!S170</f>
        <v>0</v>
      </c>
      <c r="K175" s="51">
        <f>БАЗОВА!T170</f>
        <v>0</v>
      </c>
      <c r="L175" s="51"/>
      <c r="M175" s="51"/>
      <c r="N175" s="51">
        <f>SUM(БАЗОВА!AB170,БАЗОВА!AD170,БАЗОВА!AF170,БАЗОВА!AH170)</f>
        <v>0</v>
      </c>
      <c r="O175" s="51">
        <f>SUM(БАЗОВА!AC170,БАЗОВА!AE170,БАЗОВА!AG170,БАЗОВА!AI170)</f>
        <v>0</v>
      </c>
      <c r="P175" s="51">
        <f>БАЗОВА!AJ170</f>
        <v>0</v>
      </c>
      <c r="Q175" s="51">
        <f>БАЗОВА!AK170</f>
        <v>0</v>
      </c>
      <c r="R175" s="51">
        <f>БАЗОВА!AL170</f>
        <v>0</v>
      </c>
      <c r="S175" s="51">
        <f>БАЗОВА!AM170</f>
        <v>0</v>
      </c>
    </row>
    <row r="176" spans="1:19">
      <c r="A176" s="12">
        <f t="shared" si="2"/>
        <v>163</v>
      </c>
      <c r="B176" s="58">
        <f>БАЗОВА!W171</f>
        <v>0</v>
      </c>
      <c r="C176" s="44">
        <v>2301400</v>
      </c>
      <c r="D176" s="91" t="str">
        <f>БАЗОВА!B171</f>
        <v>Паклітаксел</v>
      </c>
      <c r="E176" s="92" t="str">
        <f>БАЗОВА!C171</f>
        <v>паклітаксел</v>
      </c>
      <c r="F176" s="44"/>
      <c r="G176" s="44"/>
      <c r="H176" s="45"/>
      <c r="I176" s="45"/>
      <c r="J176" s="51">
        <f>БАЗОВА!S171</f>
        <v>1650</v>
      </c>
      <c r="K176" s="51">
        <f>БАЗОВА!T171</f>
        <v>396511.5</v>
      </c>
      <c r="L176" s="51"/>
      <c r="M176" s="51"/>
      <c r="N176" s="51">
        <f>SUM(БАЗОВА!AB171,БАЗОВА!AD171,БАЗОВА!AF171,БАЗОВА!AH171)</f>
        <v>0</v>
      </c>
      <c r="O176" s="51">
        <f>SUM(БАЗОВА!AC171,БАЗОВА!AE171,БАЗОВА!AG171,БАЗОВА!AI171)</f>
        <v>0</v>
      </c>
      <c r="P176" s="51">
        <f>БАЗОВА!AJ171</f>
        <v>630</v>
      </c>
      <c r="Q176" s="51">
        <f>БАЗОВА!AK171</f>
        <v>151395.29999999999</v>
      </c>
      <c r="R176" s="51">
        <f>БАЗОВА!AL171</f>
        <v>1020</v>
      </c>
      <c r="S176" s="51">
        <f>БАЗОВА!AM171</f>
        <v>245116.2</v>
      </c>
    </row>
    <row r="177" spans="1:19">
      <c r="A177" s="12">
        <f t="shared" si="2"/>
        <v>164</v>
      </c>
      <c r="B177" s="58">
        <f>БАЗОВА!W172</f>
        <v>0</v>
      </c>
      <c r="C177" s="44">
        <v>2301400</v>
      </c>
      <c r="D177" s="91" t="str">
        <f>БАЗОВА!B172</f>
        <v>Паклітаксел</v>
      </c>
      <c r="E177" s="92" t="str">
        <f>БАЗОВА!C172</f>
        <v>паклітаксел</v>
      </c>
      <c r="F177" s="44"/>
      <c r="G177" s="44"/>
      <c r="H177" s="45"/>
      <c r="I177" s="45"/>
      <c r="J177" s="51">
        <f>БАЗОВА!S172</f>
        <v>3090</v>
      </c>
      <c r="K177" s="51">
        <f>БАЗОВА!T172</f>
        <v>742557.9</v>
      </c>
      <c r="L177" s="51"/>
      <c r="M177" s="51"/>
      <c r="N177" s="51">
        <f>SUM(БАЗОВА!AB172,БАЗОВА!AD172,БАЗОВА!AF172,БАЗОВА!AH172)</f>
        <v>0</v>
      </c>
      <c r="O177" s="51">
        <f>SUM(БАЗОВА!AC172,БАЗОВА!AE172,БАЗОВА!AG172,БАЗОВА!AI172)</f>
        <v>0</v>
      </c>
      <c r="P177" s="51">
        <f>БАЗОВА!AJ172</f>
        <v>0</v>
      </c>
      <c r="Q177" s="51">
        <f>БАЗОВА!AK172</f>
        <v>0</v>
      </c>
      <c r="R177" s="51">
        <f>БАЗОВА!AL172</f>
        <v>3090</v>
      </c>
      <c r="S177" s="51">
        <f>БАЗОВА!AM172</f>
        <v>742557.9</v>
      </c>
    </row>
    <row r="178" spans="1:19">
      <c r="A178" s="12">
        <f t="shared" si="2"/>
        <v>165</v>
      </c>
      <c r="B178" s="58">
        <f>БАЗОВА!W173</f>
        <v>0</v>
      </c>
      <c r="C178" s="44">
        <v>2301400</v>
      </c>
      <c r="D178" s="91" t="str">
        <f>БАЗОВА!B173</f>
        <v>Трастузумаб</v>
      </c>
      <c r="E178" s="92" t="str">
        <f>БАЗОВА!C173</f>
        <v>ОНТРУЗАНТ</v>
      </c>
      <c r="F178" s="44"/>
      <c r="G178" s="44"/>
      <c r="H178" s="45"/>
      <c r="I178" s="45"/>
      <c r="J178" s="51">
        <f>БАЗОВА!S173</f>
        <v>0</v>
      </c>
      <c r="K178" s="51">
        <f>БАЗОВА!T173</f>
        <v>0</v>
      </c>
      <c r="L178" s="51"/>
      <c r="M178" s="51"/>
      <c r="N178" s="51">
        <f>SUM(БАЗОВА!AB173,БАЗОВА!AD173,БАЗОВА!AF173,БАЗОВА!AH173)</f>
        <v>0</v>
      </c>
      <c r="O178" s="51">
        <f>SUM(БАЗОВА!AC173,БАЗОВА!AE173,БАЗОВА!AG173,БАЗОВА!AI173)</f>
        <v>0</v>
      </c>
      <c r="P178" s="51">
        <f>БАЗОВА!AJ173</f>
        <v>0</v>
      </c>
      <c r="Q178" s="51">
        <f>БАЗОВА!AK173</f>
        <v>0</v>
      </c>
      <c r="R178" s="51">
        <f>БАЗОВА!AL173</f>
        <v>0</v>
      </c>
      <c r="S178" s="51">
        <f>БАЗОВА!AM173</f>
        <v>0</v>
      </c>
    </row>
    <row r="179" spans="1:19">
      <c r="A179" s="12">
        <f t="shared" si="2"/>
        <v>166</v>
      </c>
      <c r="B179" s="58">
        <f>БАЗОВА!W174</f>
        <v>0</v>
      </c>
      <c r="C179" s="44">
        <v>2301400</v>
      </c>
      <c r="D179" s="91" t="str">
        <f>БАЗОВА!B174</f>
        <v>Трастузумаб</v>
      </c>
      <c r="E179" s="92" t="str">
        <f>БАЗОВА!C174</f>
        <v>ОНТРУЗАНТ</v>
      </c>
      <c r="F179" s="44"/>
      <c r="G179" s="44"/>
      <c r="H179" s="45"/>
      <c r="I179" s="45"/>
      <c r="J179" s="51">
        <f>БАЗОВА!S174</f>
        <v>0</v>
      </c>
      <c r="K179" s="51">
        <f>БАЗОВА!T174</f>
        <v>0</v>
      </c>
      <c r="L179" s="51"/>
      <c r="M179" s="51"/>
      <c r="N179" s="51">
        <f>SUM(БАЗОВА!AB174,БАЗОВА!AD174,БАЗОВА!AF174,БАЗОВА!AH174)</f>
        <v>0</v>
      </c>
      <c r="O179" s="51">
        <f>SUM(БАЗОВА!AC174,БАЗОВА!AE174,БАЗОВА!AG174,БАЗОВА!AI174)</f>
        <v>0</v>
      </c>
      <c r="P179" s="51">
        <f>БАЗОВА!AJ174</f>
        <v>0</v>
      </c>
      <c r="Q179" s="51">
        <f>БАЗОВА!AK174</f>
        <v>0</v>
      </c>
      <c r="R179" s="51">
        <f>БАЗОВА!AL174</f>
        <v>0</v>
      </c>
      <c r="S179" s="51">
        <f>БАЗОВА!AM174</f>
        <v>0</v>
      </c>
    </row>
    <row r="180" spans="1:19">
      <c r="A180" s="12">
        <f t="shared" si="2"/>
        <v>167</v>
      </c>
      <c r="B180" s="58">
        <f>БАЗОВА!W175</f>
        <v>0</v>
      </c>
      <c r="C180" s="44">
        <v>2301400</v>
      </c>
      <c r="D180" s="91" t="str">
        <f>БАЗОВА!B175</f>
        <v>Топотекан</v>
      </c>
      <c r="E180" s="92" t="str">
        <f>БАЗОВА!C175</f>
        <v>топотекан</v>
      </c>
      <c r="F180" s="44"/>
      <c r="G180" s="44"/>
      <c r="H180" s="45"/>
      <c r="I180" s="45"/>
      <c r="J180" s="51">
        <f>БАЗОВА!S175</f>
        <v>38</v>
      </c>
      <c r="K180" s="51">
        <f>БАЗОВА!T175</f>
        <v>59772.479999999996</v>
      </c>
      <c r="L180" s="51"/>
      <c r="M180" s="51"/>
      <c r="N180" s="51">
        <f>SUM(БАЗОВА!AB175,БАЗОВА!AD175,БАЗОВА!AF175,БАЗОВА!AH175)</f>
        <v>0</v>
      </c>
      <c r="O180" s="51">
        <f>SUM(БАЗОВА!AC175,БАЗОВА!AE175,БАЗОВА!AG175,БАЗОВА!AI175)</f>
        <v>0</v>
      </c>
      <c r="P180" s="51">
        <f>БАЗОВА!AJ175</f>
        <v>25</v>
      </c>
      <c r="Q180" s="51">
        <f>БАЗОВА!AK175</f>
        <v>39324</v>
      </c>
      <c r="R180" s="51">
        <f>БАЗОВА!AL175</f>
        <v>13</v>
      </c>
      <c r="S180" s="51">
        <f>БАЗОВА!AM175</f>
        <v>20448.479999999996</v>
      </c>
    </row>
    <row r="181" spans="1:19">
      <c r="A181" s="12">
        <f t="shared" si="2"/>
        <v>168</v>
      </c>
      <c r="B181" s="58">
        <f>БАЗОВА!W176</f>
        <v>0</v>
      </c>
      <c r="C181" s="44">
        <v>2301400</v>
      </c>
      <c r="D181" s="91" t="str">
        <f>БАЗОВА!B176</f>
        <v>Іринотекан</v>
      </c>
      <c r="E181" s="92" t="str">
        <f>БАЗОВА!C176</f>
        <v>ІРИНОВІСТА</v>
      </c>
      <c r="F181" s="44"/>
      <c r="G181" s="44"/>
      <c r="H181" s="45"/>
      <c r="I181" s="45"/>
      <c r="J181" s="51">
        <f>БАЗОВА!S176</f>
        <v>0</v>
      </c>
      <c r="K181" s="51">
        <f>БАЗОВА!T176</f>
        <v>0</v>
      </c>
      <c r="L181" s="51"/>
      <c r="M181" s="51"/>
      <c r="N181" s="51">
        <f>SUM(БАЗОВА!AB176,БАЗОВА!AD176,БАЗОВА!AF176,БАЗОВА!AH176)</f>
        <v>0</v>
      </c>
      <c r="O181" s="51">
        <f>SUM(БАЗОВА!AC176,БАЗОВА!AE176,БАЗОВА!AG176,БАЗОВА!AI176)</f>
        <v>0</v>
      </c>
      <c r="P181" s="51">
        <f>БАЗОВА!AJ176</f>
        <v>0</v>
      </c>
      <c r="Q181" s="51">
        <f>БАЗОВА!AK176</f>
        <v>0</v>
      </c>
      <c r="R181" s="51">
        <f>БАЗОВА!AL176</f>
        <v>0</v>
      </c>
      <c r="S181" s="51">
        <f>БАЗОВА!AM176</f>
        <v>0</v>
      </c>
    </row>
    <row r="182" spans="1:19">
      <c r="A182" s="12">
        <f t="shared" si="2"/>
        <v>169</v>
      </c>
      <c r="B182" s="58">
        <f>БАЗОВА!W177</f>
        <v>0</v>
      </c>
      <c r="C182" s="44">
        <v>2301400</v>
      </c>
      <c r="D182" s="91" t="str">
        <f>БАЗОВА!B177</f>
        <v>Карбоплатин</v>
      </c>
      <c r="E182" s="92" t="str">
        <f>БАЗОВА!C177</f>
        <v>Карбоплатин</v>
      </c>
      <c r="F182" s="44"/>
      <c r="G182" s="44"/>
      <c r="H182" s="45"/>
      <c r="I182" s="45"/>
      <c r="J182" s="51">
        <f>БАЗОВА!S177</f>
        <v>0</v>
      </c>
      <c r="K182" s="51">
        <f>БАЗОВА!T177</f>
        <v>0</v>
      </c>
      <c r="L182" s="51"/>
      <c r="M182" s="51"/>
      <c r="N182" s="51">
        <f>SUM(БАЗОВА!AB177,БАЗОВА!AD177,БАЗОВА!AF177,БАЗОВА!AH177)</f>
        <v>0</v>
      </c>
      <c r="O182" s="51">
        <f>SUM(БАЗОВА!AC177,БАЗОВА!AE177,БАЗОВА!AG177,БАЗОВА!AI177)</f>
        <v>0</v>
      </c>
      <c r="P182" s="51">
        <f>БАЗОВА!AJ177</f>
        <v>0</v>
      </c>
      <c r="Q182" s="51">
        <f>БАЗОВА!AK177</f>
        <v>0</v>
      </c>
      <c r="R182" s="51">
        <f>БАЗОВА!AL177</f>
        <v>0</v>
      </c>
      <c r="S182" s="51">
        <f>БАЗОВА!AM177</f>
        <v>0</v>
      </c>
    </row>
    <row r="183" spans="1:19">
      <c r="A183" s="12">
        <f t="shared" si="2"/>
        <v>170</v>
      </c>
      <c r="B183" s="58">
        <f>БАЗОВА!W178</f>
        <v>0</v>
      </c>
      <c r="C183" s="44">
        <v>2301400</v>
      </c>
      <c r="D183" s="91" t="str">
        <f>БАЗОВА!B178</f>
        <v>Карбоплатин</v>
      </c>
      <c r="E183" s="92" t="str">
        <f>БАЗОВА!C178</f>
        <v>Карбоплатин</v>
      </c>
      <c r="F183" s="44"/>
      <c r="G183" s="44"/>
      <c r="H183" s="45"/>
      <c r="I183" s="45"/>
      <c r="J183" s="51">
        <f>БАЗОВА!S178</f>
        <v>0</v>
      </c>
      <c r="K183" s="51">
        <f>БАЗОВА!T178</f>
        <v>0</v>
      </c>
      <c r="L183" s="51"/>
      <c r="M183" s="51"/>
      <c r="N183" s="51">
        <f>SUM(БАЗОВА!AB178,БАЗОВА!AD178,БАЗОВА!AF178,БАЗОВА!AH178)</f>
        <v>0</v>
      </c>
      <c r="O183" s="51">
        <f>SUM(БАЗОВА!AC178,БАЗОВА!AE178,БАЗОВА!AG178,БАЗОВА!AI178)</f>
        <v>0</v>
      </c>
      <c r="P183" s="51">
        <f>БАЗОВА!AJ178</f>
        <v>0</v>
      </c>
      <c r="Q183" s="51">
        <f>БАЗОВА!AK178</f>
        <v>0</v>
      </c>
      <c r="R183" s="51">
        <f>БАЗОВА!AL178</f>
        <v>0</v>
      </c>
      <c r="S183" s="51">
        <f>БАЗОВА!AM178</f>
        <v>0</v>
      </c>
    </row>
    <row r="184" spans="1:19">
      <c r="A184" s="12">
        <f t="shared" si="2"/>
        <v>171</v>
      </c>
      <c r="B184" s="58">
        <f>БАЗОВА!W179</f>
        <v>0</v>
      </c>
      <c r="C184" s="44">
        <v>2301400</v>
      </c>
      <c r="D184" s="91" t="str">
        <f>БАЗОВА!B179</f>
        <v>Бікалутамід</v>
      </c>
      <c r="E184" s="92" t="str">
        <f>БАЗОВА!C179</f>
        <v>БІКАТЕРО</v>
      </c>
      <c r="F184" s="44"/>
      <c r="G184" s="44"/>
      <c r="H184" s="45"/>
      <c r="I184" s="45"/>
      <c r="J184" s="51">
        <f>БАЗОВА!S179</f>
        <v>1302</v>
      </c>
      <c r="K184" s="51">
        <f>БАЗОВА!T179</f>
        <v>123260.34000000001</v>
      </c>
      <c r="L184" s="51"/>
      <c r="M184" s="51"/>
      <c r="N184" s="51">
        <f>SUM(БАЗОВА!AB179,БАЗОВА!AD179,БАЗОВА!AF179,БАЗОВА!AH179)</f>
        <v>0</v>
      </c>
      <c r="O184" s="51">
        <f>SUM(БАЗОВА!AC179,БАЗОВА!AE179,БАЗОВА!AG179,БАЗОВА!AI179)</f>
        <v>0</v>
      </c>
      <c r="P184" s="51">
        <f>БАЗОВА!AJ179</f>
        <v>421</v>
      </c>
      <c r="Q184" s="51">
        <f>БАЗОВА!AK179</f>
        <v>39856.07</v>
      </c>
      <c r="R184" s="51">
        <f>БАЗОВА!AL179</f>
        <v>881</v>
      </c>
      <c r="S184" s="51">
        <f>БАЗОВА!AM179</f>
        <v>83404.270000000019</v>
      </c>
    </row>
    <row r="185" spans="1:19">
      <c r="A185" s="12">
        <f t="shared" si="2"/>
        <v>172</v>
      </c>
      <c r="B185" s="58">
        <f>БАЗОВА!W180</f>
        <v>0</v>
      </c>
      <c r="C185" s="44">
        <v>2301400</v>
      </c>
      <c r="D185" s="91" t="str">
        <f>БАЗОВА!B180</f>
        <v>Паклітаксел</v>
      </c>
      <c r="E185" s="92" t="str">
        <f>БАЗОВА!C180</f>
        <v>ПАКЛІТЕРО</v>
      </c>
      <c r="F185" s="44"/>
      <c r="G185" s="44"/>
      <c r="H185" s="45"/>
      <c r="I185" s="45"/>
      <c r="J185" s="51">
        <f>БАЗОВА!S180</f>
        <v>1422</v>
      </c>
      <c r="K185" s="51">
        <f>БАЗОВА!T180</f>
        <v>313223.94</v>
      </c>
      <c r="L185" s="51"/>
      <c r="M185" s="51"/>
      <c r="N185" s="51">
        <f>SUM(БАЗОВА!AB180,БАЗОВА!AD180,БАЗОВА!AF180,БАЗОВА!AH180)</f>
        <v>0</v>
      </c>
      <c r="O185" s="51">
        <f>SUM(БАЗОВА!AC180,БАЗОВА!AE180,БАЗОВА!AG180,БАЗОВА!AI180)</f>
        <v>0</v>
      </c>
      <c r="P185" s="51">
        <f>БАЗОВА!AJ180</f>
        <v>0</v>
      </c>
      <c r="Q185" s="51">
        <f>БАЗОВА!AK180</f>
        <v>0</v>
      </c>
      <c r="R185" s="51">
        <f>БАЗОВА!AL180</f>
        <v>1422</v>
      </c>
      <c r="S185" s="51">
        <f>БАЗОВА!AM180</f>
        <v>313223.94</v>
      </c>
    </row>
    <row r="186" spans="1:19">
      <c r="A186" s="12">
        <f t="shared" si="2"/>
        <v>173</v>
      </c>
      <c r="B186" s="58">
        <f>БАЗОВА!W181</f>
        <v>0</v>
      </c>
      <c r="C186" s="44">
        <v>2301400</v>
      </c>
      <c r="D186" s="91" t="str">
        <f>БАЗОВА!B181</f>
        <v>Гемцитабін</v>
      </c>
      <c r="E186" s="92" t="str">
        <f>БАЗОВА!C181</f>
        <v>ГЕМТЕРО</v>
      </c>
      <c r="F186" s="44"/>
      <c r="G186" s="44"/>
      <c r="H186" s="45"/>
      <c r="I186" s="45"/>
      <c r="J186" s="51">
        <f>БАЗОВА!S181</f>
        <v>0</v>
      </c>
      <c r="K186" s="51">
        <f>БАЗОВА!T181</f>
        <v>0</v>
      </c>
      <c r="L186" s="51"/>
      <c r="M186" s="51"/>
      <c r="N186" s="51">
        <f>SUM(БАЗОВА!AB181,БАЗОВА!AD181,БАЗОВА!AF181,БАЗОВА!AH181)</f>
        <v>0</v>
      </c>
      <c r="O186" s="51">
        <f>SUM(БАЗОВА!AC181,БАЗОВА!AE181,БАЗОВА!AG181,БАЗОВА!AI181)</f>
        <v>0</v>
      </c>
      <c r="P186" s="51">
        <f>БАЗОВА!AJ181</f>
        <v>0</v>
      </c>
      <c r="Q186" s="51">
        <f>БАЗОВА!AK181</f>
        <v>0</v>
      </c>
      <c r="R186" s="51">
        <f>БАЗОВА!AL181</f>
        <v>0</v>
      </c>
      <c r="S186" s="51">
        <f>БАЗОВА!AM181</f>
        <v>0</v>
      </c>
    </row>
    <row r="187" spans="1:19">
      <c r="A187" s="12">
        <f t="shared" si="2"/>
        <v>174</v>
      </c>
      <c r="B187" s="58">
        <f>БАЗОВА!W182</f>
        <v>0</v>
      </c>
      <c r="C187" s="44">
        <v>2301400</v>
      </c>
      <c r="D187" s="91" t="str">
        <f>БАЗОВА!B182</f>
        <v>Гемцитабін</v>
      </c>
      <c r="E187" s="92" t="str">
        <f>БАЗОВА!C182</f>
        <v>ГЕМТЕРО</v>
      </c>
      <c r="F187" s="44"/>
      <c r="G187" s="44"/>
      <c r="H187" s="45"/>
      <c r="I187" s="45"/>
      <c r="J187" s="51">
        <f>БАЗОВА!S182</f>
        <v>258</v>
      </c>
      <c r="K187" s="51">
        <f>БАЗОВА!T182</f>
        <v>64334.879999999997</v>
      </c>
      <c r="L187" s="51"/>
      <c r="M187" s="51"/>
      <c r="N187" s="51">
        <f>SUM(БАЗОВА!AB182,БАЗОВА!AD182,БАЗОВА!AF182,БАЗОВА!AH182)</f>
        <v>0</v>
      </c>
      <c r="O187" s="51">
        <f>SUM(БАЗОВА!AC182,БАЗОВА!AE182,БАЗОВА!AG182,БАЗОВА!AI182)</f>
        <v>0</v>
      </c>
      <c r="P187" s="51">
        <f>БАЗОВА!AJ182</f>
        <v>0</v>
      </c>
      <c r="Q187" s="51">
        <f>БАЗОВА!AK182</f>
        <v>0</v>
      </c>
      <c r="R187" s="51">
        <f>БАЗОВА!AL182</f>
        <v>258</v>
      </c>
      <c r="S187" s="51">
        <f>БАЗОВА!AM182</f>
        <v>64334.879999999997</v>
      </c>
    </row>
    <row r="188" spans="1:19">
      <c r="A188" s="12">
        <f t="shared" si="2"/>
        <v>175</v>
      </c>
      <c r="B188" s="58">
        <f>БАЗОВА!W183</f>
        <v>0</v>
      </c>
      <c r="C188" s="44">
        <v>2301400</v>
      </c>
      <c r="D188" s="91" t="str">
        <f>БАЗОВА!B183</f>
        <v>доцетаксел</v>
      </c>
      <c r="E188" s="92" t="str">
        <f>БАЗОВА!C183</f>
        <v>Доцетаксел</v>
      </c>
      <c r="F188" s="44"/>
      <c r="G188" s="44"/>
      <c r="H188" s="45"/>
      <c r="I188" s="45"/>
      <c r="J188" s="51">
        <f>БАЗОВА!S183</f>
        <v>280</v>
      </c>
      <c r="K188" s="51">
        <f>БАЗОВА!T183</f>
        <v>38323.599999999999</v>
      </c>
      <c r="L188" s="51"/>
      <c r="M188" s="51"/>
      <c r="N188" s="51">
        <f>SUM(БАЗОВА!AB183,БАЗОВА!AD183,БАЗОВА!AF183,БАЗОВА!AH183)</f>
        <v>0</v>
      </c>
      <c r="O188" s="51">
        <f>SUM(БАЗОВА!AC183,БАЗОВА!AE183,БАЗОВА!AG183,БАЗОВА!AI183)</f>
        <v>0</v>
      </c>
      <c r="P188" s="51">
        <f>БАЗОВА!AJ183</f>
        <v>176</v>
      </c>
      <c r="Q188" s="51">
        <f>БАЗОВА!AK183</f>
        <v>24089.119999999999</v>
      </c>
      <c r="R188" s="51">
        <f>БАЗОВА!AL183</f>
        <v>104</v>
      </c>
      <c r="S188" s="51">
        <f>БАЗОВА!AM183</f>
        <v>14234.48</v>
      </c>
    </row>
    <row r="189" spans="1:19">
      <c r="A189" s="12">
        <f t="shared" si="2"/>
        <v>176</v>
      </c>
      <c r="B189" s="58">
        <f>БАЗОВА!W184</f>
        <v>0</v>
      </c>
      <c r="C189" s="44">
        <v>2301400</v>
      </c>
      <c r="D189" s="91" t="str">
        <f>БАЗОВА!B184</f>
        <v>Оксаліплатин</v>
      </c>
      <c r="E189" s="92" t="str">
        <f>БАЗОВА!C184</f>
        <v>Оксаліплатин</v>
      </c>
      <c r="F189" s="44"/>
      <c r="G189" s="44"/>
      <c r="H189" s="45"/>
      <c r="I189" s="45"/>
      <c r="J189" s="51">
        <f>БАЗОВА!S184</f>
        <v>652</v>
      </c>
      <c r="K189" s="51">
        <f>БАЗОВА!T184</f>
        <v>95381.08</v>
      </c>
      <c r="L189" s="51"/>
      <c r="M189" s="51"/>
      <c r="N189" s="51">
        <f>SUM(БАЗОВА!AB184,БАЗОВА!AD184,БАЗОВА!AF184,БАЗОВА!AH184)</f>
        <v>0</v>
      </c>
      <c r="O189" s="51">
        <f>SUM(БАЗОВА!AC184,БАЗОВА!AE184,БАЗОВА!AG184,БАЗОВА!AI184)</f>
        <v>0</v>
      </c>
      <c r="P189" s="51">
        <f>БАЗОВА!AJ184</f>
        <v>49</v>
      </c>
      <c r="Q189" s="51">
        <f>БАЗОВА!AK184</f>
        <v>7168.21</v>
      </c>
      <c r="R189" s="51">
        <f>БАЗОВА!AL184</f>
        <v>603</v>
      </c>
      <c r="S189" s="51">
        <f>БАЗОВА!AM184</f>
        <v>88212.87</v>
      </c>
    </row>
    <row r="190" spans="1:19">
      <c r="A190" s="12">
        <f t="shared" si="2"/>
        <v>177</v>
      </c>
      <c r="B190" s="58">
        <f>БАЗОВА!W185</f>
        <v>0</v>
      </c>
      <c r="C190" s="44">
        <v>2301400</v>
      </c>
      <c r="D190" s="91" t="str">
        <f>БАЗОВА!B185</f>
        <v>Оксаліплатин</v>
      </c>
      <c r="E190" s="92" t="str">
        <f>БАЗОВА!C185</f>
        <v>Оксаліплатин</v>
      </c>
      <c r="F190" s="44"/>
      <c r="G190" s="44"/>
      <c r="H190" s="45"/>
      <c r="I190" s="45"/>
      <c r="J190" s="51">
        <f>БАЗОВА!S185</f>
        <v>1816</v>
      </c>
      <c r="K190" s="51">
        <f>БАЗОВА!T185</f>
        <v>451838.96</v>
      </c>
      <c r="L190" s="51"/>
      <c r="M190" s="51"/>
      <c r="N190" s="51">
        <f>SUM(БАЗОВА!AB185,БАЗОВА!AD185,БАЗОВА!AF185,БАЗОВА!AH185)</f>
        <v>0</v>
      </c>
      <c r="O190" s="51">
        <f>SUM(БАЗОВА!AC185,БАЗОВА!AE185,БАЗОВА!AG185,БАЗОВА!AI185)</f>
        <v>0</v>
      </c>
      <c r="P190" s="51">
        <f>БАЗОВА!AJ185</f>
        <v>24</v>
      </c>
      <c r="Q190" s="51">
        <f>БАЗОВА!AK185</f>
        <v>5971.44</v>
      </c>
      <c r="R190" s="51">
        <f>БАЗОВА!AL185</f>
        <v>1792</v>
      </c>
      <c r="S190" s="51">
        <f>БАЗОВА!AM185</f>
        <v>445867.52000000002</v>
      </c>
    </row>
    <row r="191" spans="1:19">
      <c r="A191" s="12">
        <f t="shared" si="2"/>
        <v>178</v>
      </c>
      <c r="B191" s="58">
        <f>БАЗОВА!W186</f>
        <v>0</v>
      </c>
      <c r="C191" s="44">
        <v>2301400</v>
      </c>
      <c r="D191" s="91" t="str">
        <f>БАЗОВА!B186</f>
        <v>Іринотекан</v>
      </c>
      <c r="E191" s="92" t="str">
        <f>БАЗОВА!C186</f>
        <v>іринотекан</v>
      </c>
      <c r="F191" s="44"/>
      <c r="G191" s="44"/>
      <c r="H191" s="45"/>
      <c r="I191" s="45"/>
      <c r="J191" s="51">
        <f>БАЗОВА!S186</f>
        <v>29</v>
      </c>
      <c r="K191" s="51">
        <f>БАЗОВА!T186</f>
        <v>24265.46</v>
      </c>
      <c r="L191" s="51"/>
      <c r="M191" s="51"/>
      <c r="N191" s="51">
        <f>SUM(БАЗОВА!AB186,БАЗОВА!AD186,БАЗОВА!AF186,БАЗОВА!AH186)</f>
        <v>0</v>
      </c>
      <c r="O191" s="51">
        <f>SUM(БАЗОВА!AC186,БАЗОВА!AE186,БАЗОВА!AG186,БАЗОВА!AI186)</f>
        <v>0</v>
      </c>
      <c r="P191" s="51">
        <f>БАЗОВА!AJ186</f>
        <v>29</v>
      </c>
      <c r="Q191" s="51">
        <f>БАЗОВА!AK186</f>
        <v>24265.46</v>
      </c>
      <c r="R191" s="51">
        <f>БАЗОВА!AL186</f>
        <v>0</v>
      </c>
      <c r="S191" s="51">
        <f>БАЗОВА!AM186</f>
        <v>0</v>
      </c>
    </row>
    <row r="192" spans="1:19">
      <c r="A192" s="12">
        <f t="shared" si="2"/>
        <v>179</v>
      </c>
      <c r="B192" s="58" t="e">
        <f>БАЗОВА!#REF!</f>
        <v>#REF!</v>
      </c>
      <c r="C192" s="44">
        <v>2301400</v>
      </c>
      <c r="D192" s="91" t="str">
        <f>БАЗОВА!B187</f>
        <v>Топотекан</v>
      </c>
      <c r="E192" s="92" t="str">
        <f>БАЗОВА!C187</f>
        <v>Гікамтин</v>
      </c>
      <c r="F192" s="44"/>
      <c r="G192" s="44"/>
      <c r="H192" s="45"/>
      <c r="I192" s="45"/>
      <c r="J192" s="51">
        <f>БАЗОВА!S187</f>
        <v>0</v>
      </c>
      <c r="K192" s="51">
        <f>БАЗОВА!T187</f>
        <v>0</v>
      </c>
      <c r="L192" s="51"/>
      <c r="M192" s="51"/>
      <c r="N192" s="51">
        <f>SUM(БАЗОВА!AB187,БАЗОВА!AD187,БАЗОВА!AF187,БАЗОВА!AH187)</f>
        <v>5</v>
      </c>
      <c r="O192" s="51">
        <f>SUM(БАЗОВА!AC187,БАЗОВА!AE187,БАЗОВА!AG187,БАЗОВА!AI187)</f>
        <v>10172.450000000001</v>
      </c>
      <c r="P192" s="51">
        <f>БАЗОВА!AJ187</f>
        <v>0</v>
      </c>
      <c r="Q192" s="51">
        <f>БАЗОВА!AK187</f>
        <v>0</v>
      </c>
      <c r="R192" s="51">
        <f>БАЗОВА!AL187</f>
        <v>5</v>
      </c>
      <c r="S192" s="51">
        <f>БАЗОВА!AM187</f>
        <v>10172.450000000001</v>
      </c>
    </row>
    <row r="193" spans="1:19">
      <c r="A193" s="12">
        <f t="shared" si="2"/>
        <v>180</v>
      </c>
      <c r="B193" s="58" t="str">
        <f>БАЗОВА!W188</f>
        <v>ДП"Укрмедпостач"</v>
      </c>
      <c r="C193" s="44">
        <v>2301400</v>
      </c>
      <c r="D193" s="91" t="str">
        <f>БАЗОВА!B188</f>
        <v>Філграстим</v>
      </c>
      <c r="E193" s="92" t="str">
        <f>БАЗОВА!C188</f>
        <v>зарсіо</v>
      </c>
      <c r="F193" s="44"/>
      <c r="G193" s="44"/>
      <c r="H193" s="45"/>
      <c r="I193" s="45"/>
      <c r="J193" s="51">
        <f>БАЗОВА!S188</f>
        <v>0</v>
      </c>
      <c r="K193" s="51">
        <f>БАЗОВА!T188</f>
        <v>0</v>
      </c>
      <c r="L193" s="51"/>
      <c r="M193" s="51"/>
      <c r="N193" s="51">
        <f>SUM(БАЗОВА!AB188,БАЗОВА!AD188,БАЗОВА!AF188,БАЗОВА!AH188)</f>
        <v>170</v>
      </c>
      <c r="O193" s="51">
        <f>SUM(БАЗОВА!AC188,БАЗОВА!AE188,БАЗОВА!AG188,БАЗОВА!AI188)</f>
        <v>38669.9</v>
      </c>
      <c r="P193" s="51">
        <f>БАЗОВА!AJ188</f>
        <v>0</v>
      </c>
      <c r="Q193" s="51">
        <f>БАЗОВА!AK188</f>
        <v>0</v>
      </c>
      <c r="R193" s="51">
        <f>БАЗОВА!AL188</f>
        <v>170</v>
      </c>
      <c r="S193" s="51">
        <f>БАЗОВА!AM188</f>
        <v>38669.9</v>
      </c>
    </row>
    <row r="194" spans="1:19">
      <c r="A194" s="12">
        <f t="shared" si="2"/>
        <v>181</v>
      </c>
      <c r="B194" s="58" t="str">
        <f>БАЗОВА!W189</f>
        <v>КНП "Університ лікарня"</v>
      </c>
      <c r="C194" s="44">
        <v>2301400</v>
      </c>
      <c r="D194" s="91" t="str">
        <f>БАЗОВА!B189</f>
        <v>Гозерелін</v>
      </c>
      <c r="E194" s="92" t="str">
        <f>БАЗОВА!C189</f>
        <v>гозерелін</v>
      </c>
      <c r="F194" s="44"/>
      <c r="G194" s="44"/>
      <c r="H194" s="45"/>
      <c r="I194" s="45"/>
      <c r="J194" s="51">
        <f>БАЗОВА!S189</f>
        <v>0</v>
      </c>
      <c r="K194" s="51">
        <f>БАЗОВА!T189</f>
        <v>0</v>
      </c>
      <c r="L194" s="51"/>
      <c r="M194" s="51"/>
      <c r="N194" s="51">
        <f>SUM(БАЗОВА!AB189,БАЗОВА!AD189,БАЗОВА!AF189,БАЗОВА!AH189)</f>
        <v>276</v>
      </c>
      <c r="O194" s="51">
        <f>SUM(БАЗОВА!AC189,БАЗОВА!AE189,БАЗОВА!AG189,БАЗОВА!AI189)</f>
        <v>259475.88</v>
      </c>
      <c r="P194" s="51">
        <f>БАЗОВА!AJ189</f>
        <v>0</v>
      </c>
      <c r="Q194" s="51">
        <f>БАЗОВА!AK189</f>
        <v>0</v>
      </c>
      <c r="R194" s="51">
        <f>БАЗОВА!AL189</f>
        <v>276</v>
      </c>
      <c r="S194" s="51">
        <f>БАЗОВА!AM189</f>
        <v>259475.88</v>
      </c>
    </row>
    <row r="195" spans="1:19">
      <c r="A195" s="12">
        <f t="shared" si="2"/>
        <v>182</v>
      </c>
      <c r="B195" s="58" t="str">
        <f>БАЗОВА!W190</f>
        <v>КНП"Обл.центр онкол"Харків</v>
      </c>
      <c r="C195" s="44">
        <v>2301400</v>
      </c>
      <c r="D195" s="91" t="str">
        <f>БАЗОВА!B190</f>
        <v>Іринотекан</v>
      </c>
      <c r="E195" s="92" t="str">
        <f>БАЗОВА!C190</f>
        <v>іриновіста</v>
      </c>
      <c r="F195" s="44"/>
      <c r="G195" s="44"/>
      <c r="H195" s="45"/>
      <c r="I195" s="45"/>
      <c r="J195" s="51">
        <f>БАЗОВА!S190</f>
        <v>0</v>
      </c>
      <c r="K195" s="51">
        <f>БАЗОВА!T190</f>
        <v>0</v>
      </c>
      <c r="L195" s="51"/>
      <c r="M195" s="51"/>
      <c r="N195" s="51">
        <f>SUM(БАЗОВА!AB190,БАЗОВА!AD190,БАЗОВА!AF190,БАЗОВА!AH190)</f>
        <v>100</v>
      </c>
      <c r="O195" s="51">
        <f>SUM(БАЗОВА!AC190,БАЗОВА!AE190,БАЗОВА!AG190,БАЗОВА!AI190)</f>
        <v>77191</v>
      </c>
      <c r="P195" s="51">
        <f>БАЗОВА!AJ190</f>
        <v>54</v>
      </c>
      <c r="Q195" s="51">
        <f>БАЗОВА!AK190</f>
        <v>41683.14</v>
      </c>
      <c r="R195" s="51">
        <f>БАЗОВА!AL190</f>
        <v>46</v>
      </c>
      <c r="S195" s="51">
        <f>БАЗОВА!AM190</f>
        <v>35507.86</v>
      </c>
    </row>
    <row r="196" spans="1:19">
      <c r="A196" s="12">
        <f t="shared" si="2"/>
        <v>183</v>
      </c>
      <c r="B196" s="58" t="str">
        <f>БАЗОВА!W191</f>
        <v>КНП"Обл.центр онкол"Харків</v>
      </c>
      <c r="C196" s="44">
        <v>2301400</v>
      </c>
      <c r="D196" s="91" t="str">
        <f>БАЗОВА!B191</f>
        <v>Карбоплатин</v>
      </c>
      <c r="E196" s="92" t="str">
        <f>БАЗОВА!C191</f>
        <v>Карбоплатин</v>
      </c>
      <c r="F196" s="44"/>
      <c r="G196" s="44"/>
      <c r="H196" s="45"/>
      <c r="I196" s="45"/>
      <c r="J196" s="51">
        <f>БАЗОВА!S191</f>
        <v>0</v>
      </c>
      <c r="K196" s="51">
        <f>БАЗОВА!T191</f>
        <v>0</v>
      </c>
      <c r="L196" s="51"/>
      <c r="M196" s="51"/>
      <c r="N196" s="51">
        <f>SUM(БАЗОВА!AB191,БАЗОВА!AD191,БАЗОВА!AF191,БАЗОВА!AH191)</f>
        <v>50</v>
      </c>
      <c r="O196" s="51">
        <f>SUM(БАЗОВА!AC191,БАЗОВА!AE191,БАЗОВА!AG191,БАЗОВА!AI191)</f>
        <v>25490</v>
      </c>
      <c r="P196" s="51">
        <f>БАЗОВА!AJ191</f>
        <v>50</v>
      </c>
      <c r="Q196" s="51">
        <f>БАЗОВА!AK191</f>
        <v>25490</v>
      </c>
      <c r="R196" s="51">
        <f>БАЗОВА!AL191</f>
        <v>0</v>
      </c>
      <c r="S196" s="51">
        <f>БАЗОВА!AM191</f>
        <v>0</v>
      </c>
    </row>
    <row r="197" spans="1:19">
      <c r="A197" s="12">
        <f t="shared" si="2"/>
        <v>184</v>
      </c>
      <c r="B197" s="58" t="str">
        <f>БАЗОВА!W192</f>
        <v>КНП"Запор.регіон пртип. центр"</v>
      </c>
      <c r="C197" s="44">
        <v>2301400</v>
      </c>
      <c r="D197" s="91" t="str">
        <f>БАЗОВА!B192</f>
        <v>Доксорубіцин</v>
      </c>
      <c r="E197" s="92" t="str">
        <f>БАЗОВА!C192</f>
        <v>Доксорубіцин</v>
      </c>
      <c r="F197" s="44"/>
      <c r="G197" s="44"/>
      <c r="H197" s="45"/>
      <c r="I197" s="45"/>
      <c r="J197" s="51">
        <f>БАЗОВА!S192</f>
        <v>0</v>
      </c>
      <c r="K197" s="51">
        <f>БАЗОВА!T192</f>
        <v>0</v>
      </c>
      <c r="L197" s="51"/>
      <c r="M197" s="51"/>
      <c r="N197" s="51">
        <f>SUM(БАЗОВА!AB192,БАЗОВА!AD192,БАЗОВА!AF192,БАЗОВА!AH192)</f>
        <v>100</v>
      </c>
      <c r="O197" s="51">
        <f>SUM(БАЗОВА!AC192,БАЗОВА!AE192,БАЗОВА!AG192,БАЗОВА!AI192)</f>
        <v>35071</v>
      </c>
      <c r="P197" s="51">
        <f>БАЗОВА!AJ192</f>
        <v>80</v>
      </c>
      <c r="Q197" s="51">
        <f>БАЗОВА!AK192</f>
        <v>28056.799999999999</v>
      </c>
      <c r="R197" s="51">
        <f>БАЗОВА!AL192</f>
        <v>20</v>
      </c>
      <c r="S197" s="51">
        <f>БАЗОВА!AM192</f>
        <v>7014.2000000000007</v>
      </c>
    </row>
    <row r="198" spans="1:19">
      <c r="A198" s="12">
        <f t="shared" si="2"/>
        <v>185</v>
      </c>
      <c r="B198" s="58" t="str">
        <f>БАЗОВА!W193</f>
        <v>КНП"Запор.регіон пртип. центр"</v>
      </c>
      <c r="C198" s="44">
        <v>2301400</v>
      </c>
      <c r="D198" s="91" t="str">
        <f>БАЗОВА!B193</f>
        <v>Флуороурацил</v>
      </c>
      <c r="E198" s="92" t="str">
        <f>БАЗОВА!C193</f>
        <v>5-фторурацил</v>
      </c>
      <c r="F198" s="44"/>
      <c r="G198" s="44"/>
      <c r="H198" s="45"/>
      <c r="I198" s="45"/>
      <c r="J198" s="51">
        <f>БАЗОВА!S193</f>
        <v>0</v>
      </c>
      <c r="K198" s="51">
        <f>БАЗОВА!T193</f>
        <v>0</v>
      </c>
      <c r="L198" s="51"/>
      <c r="M198" s="51"/>
      <c r="N198" s="51">
        <f>SUM(БАЗОВА!AB193,БАЗОВА!AD193,БАЗОВА!AF193,БАЗОВА!AH193)</f>
        <v>1050</v>
      </c>
      <c r="O198" s="51">
        <f>SUM(БАЗОВА!AC193,БАЗОВА!AE193,БАЗОВА!AG193,БАЗОВА!AI193)</f>
        <v>38986.5</v>
      </c>
      <c r="P198" s="51">
        <f>БАЗОВА!AJ193</f>
        <v>1050</v>
      </c>
      <c r="Q198" s="51">
        <f>БАЗОВА!AK193</f>
        <v>38986.5</v>
      </c>
      <c r="R198" s="51">
        <f>БАЗОВА!AL193</f>
        <v>0</v>
      </c>
      <c r="S198" s="51">
        <f>БАЗОВА!AM193</f>
        <v>0</v>
      </c>
    </row>
    <row r="199" spans="1:19">
      <c r="A199" s="12">
        <f t="shared" si="2"/>
        <v>186</v>
      </c>
      <c r="B199" s="58" t="str">
        <f>БАЗОВА!W194</f>
        <v>КНП"Запор.регіон пртип. центр"</v>
      </c>
      <c r="C199" s="44">
        <v>2301400</v>
      </c>
      <c r="D199" s="91" t="str">
        <f>БАЗОВА!B194</f>
        <v>Цисплатин</v>
      </c>
      <c r="E199" s="92" t="str">
        <f>БАЗОВА!C194</f>
        <v>Цисплатин</v>
      </c>
      <c r="F199" s="44"/>
      <c r="G199" s="44"/>
      <c r="H199" s="45"/>
      <c r="I199" s="45"/>
      <c r="J199" s="51">
        <f>БАЗОВА!S194</f>
        <v>0</v>
      </c>
      <c r="K199" s="51">
        <f>БАЗОВА!T194</f>
        <v>0</v>
      </c>
      <c r="L199" s="51"/>
      <c r="M199" s="51"/>
      <c r="N199" s="51">
        <f>SUM(БАЗОВА!AB194,БАЗОВА!AD194,БАЗОВА!AF194,БАЗОВА!AH194)</f>
        <v>200</v>
      </c>
      <c r="O199" s="51">
        <f>SUM(БАЗОВА!AC194,БАЗОВА!AE194,БАЗОВА!AG194,БАЗОВА!AI194)</f>
        <v>52432</v>
      </c>
      <c r="P199" s="51">
        <f>БАЗОВА!AJ194</f>
        <v>200</v>
      </c>
      <c r="Q199" s="51">
        <f>БАЗОВА!AK194</f>
        <v>52432</v>
      </c>
      <c r="R199" s="51">
        <f>БАЗОВА!AL194</f>
        <v>0</v>
      </c>
      <c r="S199" s="51">
        <f>БАЗОВА!AM194</f>
        <v>0</v>
      </c>
    </row>
    <row r="200" spans="1:19">
      <c r="A200" s="12">
        <f t="shared" si="2"/>
        <v>187</v>
      </c>
      <c r="B200" s="58" t="str">
        <f>БАЗОВА!W195</f>
        <v>КНП "Університ лікарня"</v>
      </c>
      <c r="C200" s="44">
        <v>2301400</v>
      </c>
      <c r="D200" s="91" t="str">
        <f>БАЗОВА!B195</f>
        <v>іматиніб</v>
      </c>
      <c r="E200" s="92" t="str">
        <f>БАЗОВА!C195</f>
        <v>іматеро</v>
      </c>
      <c r="F200" s="44"/>
      <c r="G200" s="44"/>
      <c r="H200" s="45"/>
      <c r="I200" s="45"/>
      <c r="J200" s="51">
        <f>БАЗОВА!S195</f>
        <v>0</v>
      </c>
      <c r="K200" s="51">
        <f>БАЗОВА!T195</f>
        <v>0</v>
      </c>
      <c r="L200" s="51"/>
      <c r="M200" s="51"/>
      <c r="N200" s="51">
        <f>SUM(БАЗОВА!AB195,БАЗОВА!AD195,БАЗОВА!AF195,БАЗОВА!AH195)</f>
        <v>360</v>
      </c>
      <c r="O200" s="51">
        <f>SUM(БАЗОВА!AC195,БАЗОВА!AE195,БАЗОВА!AG195,БАЗОВА!AI195)</f>
        <v>1886.4</v>
      </c>
      <c r="P200" s="51">
        <f>БАЗОВА!AJ195</f>
        <v>360</v>
      </c>
      <c r="Q200" s="51">
        <f>БАЗОВА!AK195</f>
        <v>1886.4</v>
      </c>
      <c r="R200" s="51">
        <f>БАЗОВА!AL195</f>
        <v>0</v>
      </c>
      <c r="S200" s="51">
        <f>БАЗОВА!AM195</f>
        <v>0</v>
      </c>
    </row>
    <row r="201" spans="1:19">
      <c r="A201" s="12">
        <f t="shared" si="2"/>
        <v>188</v>
      </c>
      <c r="B201" s="58" t="str">
        <f>БАЗОВА!W196</f>
        <v>ДП"Медичні закупівлі України"</v>
      </c>
      <c r="C201" s="44">
        <v>2301400</v>
      </c>
      <c r="D201" s="91" t="str">
        <f>БАЗОВА!B196</f>
        <v>бортезоміб</v>
      </c>
      <c r="E201" s="92" t="str">
        <f>БАЗОВА!C196</f>
        <v>бортезовіста</v>
      </c>
      <c r="F201" s="44"/>
      <c r="G201" s="44"/>
      <c r="H201" s="45"/>
      <c r="I201" s="45"/>
      <c r="J201" s="51">
        <f>БАЗОВА!S196</f>
        <v>0</v>
      </c>
      <c r="K201" s="51">
        <f>БАЗОВА!T196</f>
        <v>0</v>
      </c>
      <c r="L201" s="51"/>
      <c r="M201" s="51"/>
      <c r="N201" s="51">
        <f>SUM(БАЗОВА!AB196,БАЗОВА!AD196,БАЗОВА!AF196,БАЗОВА!AH196)</f>
        <v>77</v>
      </c>
      <c r="O201" s="51">
        <f>SUM(БАЗОВА!AC196,БАЗОВА!AE196,БАЗОВА!AG196,БАЗОВА!AI196)</f>
        <v>91872.86</v>
      </c>
      <c r="P201" s="51">
        <f>БАЗОВА!AJ196</f>
        <v>0</v>
      </c>
      <c r="Q201" s="51">
        <f>БАЗОВА!AK196</f>
        <v>0</v>
      </c>
      <c r="R201" s="51">
        <f>БАЗОВА!AL196</f>
        <v>77</v>
      </c>
      <c r="S201" s="51">
        <f>БАЗОВА!AM196</f>
        <v>91872.86</v>
      </c>
    </row>
    <row r="202" spans="1:19">
      <c r="A202" s="12">
        <f t="shared" si="2"/>
        <v>189</v>
      </c>
      <c r="B202" s="58" t="str">
        <f>БАЗОВА!W197</f>
        <v>ДП"Медичні закупівлі України"</v>
      </c>
      <c r="C202" s="44">
        <v>2301400</v>
      </c>
      <c r="D202" s="91" t="str">
        <f>БАЗОВА!B197</f>
        <v>Паклітаксел</v>
      </c>
      <c r="E202" s="92" t="str">
        <f>БАЗОВА!C197</f>
        <v>паклітеро</v>
      </c>
      <c r="F202" s="44"/>
      <c r="G202" s="44"/>
      <c r="H202" s="45"/>
      <c r="I202" s="45"/>
      <c r="J202" s="51">
        <f>БАЗОВА!S197</f>
        <v>0</v>
      </c>
      <c r="K202" s="51">
        <f>БАЗОВА!T197</f>
        <v>0</v>
      </c>
      <c r="L202" s="51"/>
      <c r="M202" s="51"/>
      <c r="N202" s="51">
        <f>SUM(БАЗОВА!AB197,БАЗОВА!AD197,БАЗОВА!AF197,БАЗОВА!AH197)</f>
        <v>249</v>
      </c>
      <c r="O202" s="51">
        <f>SUM(БАЗОВА!AC197,БАЗОВА!AE197,БАЗОВА!AG197,БАЗОВА!AI197)</f>
        <v>24153</v>
      </c>
      <c r="P202" s="51">
        <f>БАЗОВА!AJ197</f>
        <v>0</v>
      </c>
      <c r="Q202" s="51">
        <f>БАЗОВА!AK197</f>
        <v>0</v>
      </c>
      <c r="R202" s="51">
        <f>БАЗОВА!AL197</f>
        <v>249</v>
      </c>
      <c r="S202" s="51">
        <f>БАЗОВА!AM197</f>
        <v>24153</v>
      </c>
    </row>
    <row r="203" spans="1:19">
      <c r="A203" s="12">
        <f t="shared" si="2"/>
        <v>190</v>
      </c>
      <c r="B203" s="58" t="str">
        <f>БАЗОВА!W198</f>
        <v>ДП"Медичні закупівлі України"</v>
      </c>
      <c r="C203" s="44">
        <v>2301400</v>
      </c>
      <c r="D203" s="91" t="str">
        <f>БАЗОВА!B198</f>
        <v>ретуксимаб</v>
      </c>
      <c r="E203" s="92" t="str">
        <f>БАЗОВА!C198</f>
        <v>реддитукс</v>
      </c>
      <c r="F203" s="44"/>
      <c r="G203" s="44"/>
      <c r="H203" s="45"/>
      <c r="I203" s="45"/>
      <c r="J203" s="51">
        <f>БАЗОВА!S198</f>
        <v>0</v>
      </c>
      <c r="K203" s="51">
        <f>БАЗОВА!T198</f>
        <v>0</v>
      </c>
      <c r="L203" s="51"/>
      <c r="M203" s="51"/>
      <c r="N203" s="51">
        <f>SUM(БАЗОВА!AB198,БАЗОВА!AD198,БАЗОВА!AF198,БАЗОВА!AH198)</f>
        <v>650</v>
      </c>
      <c r="O203" s="51">
        <f>SUM(БАЗОВА!AC198,БАЗОВА!AE198,БАЗОВА!AG198,БАЗОВА!AI198)</f>
        <v>676000</v>
      </c>
      <c r="P203" s="51">
        <f>БАЗОВА!AJ198</f>
        <v>4</v>
      </c>
      <c r="Q203" s="51">
        <f>БАЗОВА!AK198</f>
        <v>7280</v>
      </c>
      <c r="R203" s="51">
        <f>БАЗОВА!AL198</f>
        <v>646</v>
      </c>
      <c r="S203" s="51">
        <f>БАЗОВА!AM198</f>
        <v>668720</v>
      </c>
    </row>
    <row r="204" spans="1:19">
      <c r="A204" s="12">
        <f t="shared" si="2"/>
        <v>191</v>
      </c>
      <c r="B204" s="58" t="str">
        <f>БАЗОВА!W199</f>
        <v>ДП"Медичні закупівлі України"</v>
      </c>
      <c r="C204" s="44">
        <v>2301400</v>
      </c>
      <c r="D204" s="91" t="str">
        <f>БАЗОВА!B199</f>
        <v>ретуксимаб</v>
      </c>
      <c r="E204" s="92" t="str">
        <f>БАЗОВА!C199</f>
        <v>реддитукс</v>
      </c>
      <c r="F204" s="44"/>
      <c r="G204" s="44"/>
      <c r="H204" s="45"/>
      <c r="I204" s="45"/>
      <c r="J204" s="51">
        <f>БАЗОВА!S199</f>
        <v>0</v>
      </c>
      <c r="K204" s="51">
        <f>БАЗОВА!T199</f>
        <v>0</v>
      </c>
      <c r="L204" s="51"/>
      <c r="M204" s="51"/>
      <c r="N204" s="51">
        <f>SUM(БАЗОВА!AB199,БАЗОВА!AD199,БАЗОВА!AF199,БАЗОВА!AH199)</f>
        <v>487</v>
      </c>
      <c r="O204" s="51">
        <f>SUM(БАЗОВА!AC199,БАЗОВА!AE199,БАЗОВА!AG199,БАЗОВА!AI199)</f>
        <v>2461785</v>
      </c>
      <c r="P204" s="51">
        <f>БАЗОВА!AJ199</f>
        <v>4</v>
      </c>
      <c r="Q204" s="51">
        <f>БАЗОВА!AK199</f>
        <v>20220</v>
      </c>
      <c r="R204" s="51">
        <f>БАЗОВА!AL199</f>
        <v>483</v>
      </c>
      <c r="S204" s="51">
        <f>БАЗОВА!AM199</f>
        <v>2441565</v>
      </c>
    </row>
    <row r="205" spans="1:19">
      <c r="A205" s="12">
        <f t="shared" si="2"/>
        <v>192</v>
      </c>
      <c r="B205" s="58" t="str">
        <f>БАЗОВА!W200</f>
        <v>ДП"Медичні закупівлі України"</v>
      </c>
      <c r="C205" s="44">
        <v>2301400</v>
      </c>
      <c r="D205" s="91" t="str">
        <f>БАЗОВА!B200</f>
        <v>Летрозол</v>
      </c>
      <c r="E205" s="92" t="str">
        <f>БАЗОВА!C200</f>
        <v>летромара</v>
      </c>
      <c r="F205" s="44"/>
      <c r="G205" s="44"/>
      <c r="H205" s="45"/>
      <c r="I205" s="45"/>
      <c r="J205" s="51">
        <f>БАЗОВА!S200</f>
        <v>0</v>
      </c>
      <c r="K205" s="51">
        <f>БАЗОВА!T200</f>
        <v>0</v>
      </c>
      <c r="L205" s="51"/>
      <c r="M205" s="51"/>
      <c r="N205" s="51">
        <f>SUM(БАЗОВА!AB200,БАЗОВА!AD200,БАЗОВА!AF200,БАЗОВА!AH200)</f>
        <v>9990</v>
      </c>
      <c r="O205" s="51">
        <f>SUM(БАЗОВА!AC200,БАЗОВА!AE200,БАЗОВА!AG200,БАЗОВА!AI200)</f>
        <v>18581.400000000001</v>
      </c>
      <c r="P205" s="51">
        <f>БАЗОВА!AJ200</f>
        <v>1260</v>
      </c>
      <c r="Q205" s="51">
        <f>БАЗОВА!AK200</f>
        <v>2343.6</v>
      </c>
      <c r="R205" s="51">
        <f>БАЗОВА!AL200</f>
        <v>8730</v>
      </c>
      <c r="S205" s="51">
        <f>БАЗОВА!AM200</f>
        <v>16237.800000000001</v>
      </c>
    </row>
    <row r="206" spans="1:19">
      <c r="A206" s="12">
        <f t="shared" si="2"/>
        <v>193</v>
      </c>
      <c r="B206" s="58" t="str">
        <f>БАЗОВА!W201</f>
        <v>ДП"Медичні закупівлі України"</v>
      </c>
      <c r="C206" s="44">
        <v>2301400</v>
      </c>
      <c r="D206" s="91" t="str">
        <f>БАЗОВА!B201</f>
        <v>Іфосфамід</v>
      </c>
      <c r="E206" s="92" t="str">
        <f>БАЗОВА!C201</f>
        <v>Холоксан</v>
      </c>
      <c r="F206" s="44"/>
      <c r="G206" s="44"/>
      <c r="H206" s="45"/>
      <c r="I206" s="45"/>
      <c r="J206" s="51">
        <f>БАЗОВА!S201</f>
        <v>0</v>
      </c>
      <c r="K206" s="51">
        <f>БАЗОВА!T201</f>
        <v>0</v>
      </c>
      <c r="L206" s="51"/>
      <c r="M206" s="51"/>
      <c r="N206" s="51">
        <f>SUM(БАЗОВА!AB201,БАЗОВА!AD201,БАЗОВА!AF201,БАЗОВА!AH201)</f>
        <v>121</v>
      </c>
      <c r="O206" s="51">
        <f>SUM(БАЗОВА!AC201,БАЗОВА!AE201,БАЗОВА!AG201,БАЗОВА!AI201)</f>
        <v>43616.87</v>
      </c>
      <c r="P206" s="51">
        <f>БАЗОВА!AJ201</f>
        <v>66</v>
      </c>
      <c r="Q206" s="51">
        <f>БАЗОВА!AK201</f>
        <v>23791.02</v>
      </c>
      <c r="R206" s="51">
        <f>БАЗОВА!AL201</f>
        <v>55</v>
      </c>
      <c r="S206" s="51">
        <f>БАЗОВА!AM201</f>
        <v>19825.850000000002</v>
      </c>
    </row>
    <row r="207" spans="1:19">
      <c r="A207" s="12">
        <f t="shared" si="2"/>
        <v>194</v>
      </c>
      <c r="B207" s="58" t="str">
        <f>БАЗОВА!W202</f>
        <v>ДП"Медичні закупівлі України"</v>
      </c>
      <c r="C207" s="44">
        <v>2301400</v>
      </c>
      <c r="D207" s="91" t="str">
        <f>БАЗОВА!B202</f>
        <v>месна</v>
      </c>
      <c r="E207" s="92" t="str">
        <f>БАЗОВА!C202</f>
        <v>Уромітексан</v>
      </c>
      <c r="F207" s="44"/>
      <c r="G207" s="44"/>
      <c r="H207" s="45"/>
      <c r="I207" s="45"/>
      <c r="J207" s="51">
        <f>БАЗОВА!S202</f>
        <v>0</v>
      </c>
      <c r="K207" s="51">
        <f>БАЗОВА!T202</f>
        <v>0</v>
      </c>
      <c r="L207" s="51"/>
      <c r="M207" s="51"/>
      <c r="N207" s="51">
        <f>SUM(БАЗОВА!AB202,БАЗОВА!AD202,БАЗОВА!AF202,БАЗОВА!AH202)</f>
        <v>1230</v>
      </c>
      <c r="O207" s="51">
        <f>SUM(БАЗОВА!AC202,БАЗОВА!AE202,БАЗОВА!AG202,БАЗОВА!AI202)</f>
        <v>53382</v>
      </c>
      <c r="P207" s="51">
        <f>БАЗОВА!AJ202</f>
        <v>252</v>
      </c>
      <c r="Q207" s="51">
        <f>БАЗОВА!AK202</f>
        <v>10936.8</v>
      </c>
      <c r="R207" s="51">
        <f>БАЗОВА!AL202</f>
        <v>978</v>
      </c>
      <c r="S207" s="51">
        <f>БАЗОВА!AM202</f>
        <v>42445.2</v>
      </c>
    </row>
    <row r="208" spans="1:19">
      <c r="A208" s="12">
        <f t="shared" si="2"/>
        <v>195</v>
      </c>
      <c r="B208" s="58" t="str">
        <f>БАЗОВА!W203</f>
        <v>ДП"Медичні закупівлі України"</v>
      </c>
      <c r="C208" s="44">
        <v>2301400</v>
      </c>
      <c r="D208" s="91" t="str">
        <f>БАЗОВА!B203</f>
        <v>Трастузумаб</v>
      </c>
      <c r="E208" s="92" t="str">
        <f>БАЗОВА!C203</f>
        <v>ОНТРУЗАНТ</v>
      </c>
      <c r="F208" s="44"/>
      <c r="G208" s="44"/>
      <c r="H208" s="45"/>
      <c r="I208" s="45"/>
      <c r="J208" s="51">
        <f>БАЗОВА!S203</f>
        <v>0</v>
      </c>
      <c r="K208" s="51">
        <f>БАЗОВА!T203</f>
        <v>0</v>
      </c>
      <c r="L208" s="51"/>
      <c r="M208" s="51"/>
      <c r="N208" s="51">
        <f>SUM(БАЗОВА!AB203,БАЗОВА!AD203,БАЗОВА!AF203,БАЗОВА!AH203)</f>
        <v>355</v>
      </c>
      <c r="O208" s="51">
        <f>SUM(БАЗОВА!AC203,БАЗОВА!AE203,БАЗОВА!AG203,БАЗОВА!AI203)</f>
        <v>598845.94999999995</v>
      </c>
      <c r="P208" s="51">
        <f>БАЗОВА!AJ203</f>
        <v>0</v>
      </c>
      <c r="Q208" s="51">
        <f>БАЗОВА!AK203</f>
        <v>0</v>
      </c>
      <c r="R208" s="51">
        <f>БАЗОВА!AL203</f>
        <v>355</v>
      </c>
      <c r="S208" s="51">
        <f>БАЗОВА!AM203</f>
        <v>598845.94999999995</v>
      </c>
    </row>
    <row r="209" spans="1:19">
      <c r="A209" s="12">
        <f t="shared" si="2"/>
        <v>196</v>
      </c>
      <c r="B209" s="58" t="str">
        <f>БАЗОВА!W204</f>
        <v>ДП"Медичні закупівлі України"</v>
      </c>
      <c r="C209" s="44">
        <v>2301400</v>
      </c>
      <c r="D209" s="91" t="str">
        <f>БАЗОВА!B204</f>
        <v>Гозерелін</v>
      </c>
      <c r="E209" s="92" t="str">
        <f>БАЗОВА!C204</f>
        <v>гозерелін</v>
      </c>
      <c r="F209" s="44"/>
      <c r="G209" s="44"/>
      <c r="H209" s="45"/>
      <c r="I209" s="45"/>
      <c r="J209" s="51">
        <f>БАЗОВА!S204</f>
        <v>0</v>
      </c>
      <c r="K209" s="51">
        <f>БАЗОВА!T204</f>
        <v>0</v>
      </c>
      <c r="L209" s="51"/>
      <c r="M209" s="51"/>
      <c r="N209" s="51">
        <f>SUM(БАЗОВА!AB204,БАЗОВА!AD204,БАЗОВА!AF204,БАЗОВА!AH204)</f>
        <v>124</v>
      </c>
      <c r="O209" s="51">
        <f>SUM(БАЗОВА!AC204,БАЗОВА!AE204,БАЗОВА!AG204,БАЗОВА!AI204)</f>
        <v>116576.12</v>
      </c>
      <c r="P209" s="51">
        <f>БАЗОВА!AJ204</f>
        <v>46</v>
      </c>
      <c r="Q209" s="51">
        <f>БАЗОВА!AK204</f>
        <v>43245.98</v>
      </c>
      <c r="R209" s="51">
        <f>БАЗОВА!AL204</f>
        <v>78</v>
      </c>
      <c r="S209" s="51">
        <f>БАЗОВА!AM204</f>
        <v>73330.139999999985</v>
      </c>
    </row>
    <row r="210" spans="1:19">
      <c r="A210" s="12">
        <f t="shared" si="2"/>
        <v>197</v>
      </c>
      <c r="B210" s="58" t="str">
        <f>БАЗОВА!W205</f>
        <v>ДП"Медичні закупівлі України"</v>
      </c>
      <c r="C210" s="44">
        <v>2301400</v>
      </c>
      <c r="D210" s="91" t="str">
        <f>БАЗОВА!B205</f>
        <v>Гемцитабін</v>
      </c>
      <c r="E210" s="92" t="str">
        <f>БАЗОВА!C205</f>
        <v>гемтеро</v>
      </c>
      <c r="F210" s="44"/>
      <c r="G210" s="44"/>
      <c r="H210" s="45"/>
      <c r="I210" s="45"/>
      <c r="J210" s="51">
        <f>БАЗОВА!S205</f>
        <v>0</v>
      </c>
      <c r="K210" s="51">
        <f>БАЗОВА!T205</f>
        <v>0</v>
      </c>
      <c r="L210" s="51"/>
      <c r="M210" s="51"/>
      <c r="N210" s="51">
        <f>SUM(БАЗОВА!AB205,БАЗОВА!AD205,БАЗОВА!AF205,БАЗОВА!AH205)</f>
        <v>915</v>
      </c>
      <c r="O210" s="51">
        <f>SUM(БАЗОВА!AC205,БАЗОВА!AE205,БАЗОВА!AG205,БАЗОВА!AI205)</f>
        <v>86925</v>
      </c>
      <c r="P210" s="51">
        <f>БАЗОВА!AJ205</f>
        <v>8</v>
      </c>
      <c r="Q210" s="51">
        <f>БАЗОВА!AK205</f>
        <v>760</v>
      </c>
      <c r="R210" s="51">
        <f>БАЗОВА!AL205</f>
        <v>907</v>
      </c>
      <c r="S210" s="51">
        <f>БАЗОВА!AM205</f>
        <v>86165</v>
      </c>
    </row>
    <row r="211" spans="1:19">
      <c r="A211" s="12">
        <f t="shared" si="2"/>
        <v>198</v>
      </c>
      <c r="B211" s="58" t="str">
        <f>БАЗОВА!W206</f>
        <v>ДП"Медичні закупівлі України"</v>
      </c>
      <c r="C211" s="44">
        <v>2301400</v>
      </c>
      <c r="D211" s="91" t="str">
        <f>БАЗОВА!B206</f>
        <v>Флуороурацил</v>
      </c>
      <c r="E211" s="92" t="str">
        <f>БАЗОВА!C206</f>
        <v>5-фторурацил</v>
      </c>
      <c r="F211" s="44"/>
      <c r="G211" s="44"/>
      <c r="H211" s="45"/>
      <c r="I211" s="45"/>
      <c r="J211" s="51">
        <f>БАЗОВА!S206</f>
        <v>0</v>
      </c>
      <c r="K211" s="51">
        <f>БАЗОВА!T206</f>
        <v>0</v>
      </c>
      <c r="L211" s="51"/>
      <c r="M211" s="51"/>
      <c r="N211" s="51">
        <f>SUM(БАЗОВА!AB206,БАЗОВА!AD206,БАЗОВА!AF206,БАЗОВА!AH206)</f>
        <v>1680</v>
      </c>
      <c r="O211" s="51">
        <f>SUM(БАЗОВА!AC206,БАЗОВА!AE206,БАЗОВА!AG206,БАЗОВА!AI206)</f>
        <v>67132.800000000003</v>
      </c>
      <c r="P211" s="51">
        <f>БАЗОВА!AJ206</f>
        <v>790</v>
      </c>
      <c r="Q211" s="51">
        <f>БАЗОВА!AK206</f>
        <v>31568.400000000001</v>
      </c>
      <c r="R211" s="51">
        <f>БАЗОВА!AL206</f>
        <v>890</v>
      </c>
      <c r="S211" s="51">
        <f>БАЗОВА!AM206</f>
        <v>35564.400000000001</v>
      </c>
    </row>
    <row r="212" spans="1:19">
      <c r="A212" s="12">
        <f t="shared" si="2"/>
        <v>199</v>
      </c>
      <c r="B212" s="58" t="str">
        <f>БАЗОВА!W207</f>
        <v>ДП"Медичні закупівлі України"</v>
      </c>
      <c r="C212" s="44">
        <v>2301400</v>
      </c>
      <c r="D212" s="91" t="str">
        <f>БАЗОВА!B207</f>
        <v>Циклофосфамід</v>
      </c>
      <c r="E212" s="92" t="str">
        <f>БАЗОВА!C207</f>
        <v>Ендоксан</v>
      </c>
      <c r="F212" s="44"/>
      <c r="G212" s="44"/>
      <c r="H212" s="45"/>
      <c r="I212" s="45"/>
      <c r="J212" s="51">
        <f>БАЗОВА!S207</f>
        <v>0</v>
      </c>
      <c r="K212" s="51">
        <f>БАЗОВА!T207</f>
        <v>0</v>
      </c>
      <c r="L212" s="51"/>
      <c r="M212" s="51"/>
      <c r="N212" s="51">
        <f>SUM(БАЗОВА!AB207,БАЗОВА!AD207,БАЗОВА!AF207,БАЗОВА!AH207)</f>
        <v>234</v>
      </c>
      <c r="O212" s="51">
        <f>SUM(БАЗОВА!AC207,БАЗОВА!AE207,БАЗОВА!AG207,БАЗОВА!AI207)</f>
        <v>69540.12</v>
      </c>
      <c r="P212" s="51">
        <f>БАЗОВА!AJ207</f>
        <v>0</v>
      </c>
      <c r="Q212" s="51">
        <f>БАЗОВА!AK207</f>
        <v>0</v>
      </c>
      <c r="R212" s="51">
        <f>БАЗОВА!AL207</f>
        <v>234</v>
      </c>
      <c r="S212" s="51">
        <f>БАЗОВА!AM207</f>
        <v>69540.12</v>
      </c>
    </row>
    <row r="213" spans="1:19">
      <c r="A213" s="12">
        <f t="shared" si="2"/>
        <v>200</v>
      </c>
      <c r="B213" s="58" t="str">
        <f>БАЗОВА!W208</f>
        <v>ДП"Медичні закупівлі України"</v>
      </c>
      <c r="C213" s="44">
        <v>2301400</v>
      </c>
      <c r="D213" s="91" t="str">
        <f>БАЗОВА!B208</f>
        <v>Гемцитабін</v>
      </c>
      <c r="E213" s="92" t="str">
        <f>БАЗОВА!C208</f>
        <v>гемтеро</v>
      </c>
      <c r="F213" s="44"/>
      <c r="G213" s="44"/>
      <c r="H213" s="45"/>
      <c r="I213" s="45"/>
      <c r="J213" s="51">
        <f>БАЗОВА!S208</f>
        <v>0</v>
      </c>
      <c r="K213" s="51">
        <f>БАЗОВА!T208</f>
        <v>0</v>
      </c>
      <c r="L213" s="51"/>
      <c r="M213" s="51"/>
      <c r="N213" s="51">
        <f>SUM(БАЗОВА!AB208,БАЗОВА!AD208,БАЗОВА!AF208,БАЗОВА!AH208)</f>
        <v>526</v>
      </c>
      <c r="O213" s="51">
        <f>SUM(БАЗОВА!AC208,БАЗОВА!AE208,БАЗОВА!AG208,БАЗОВА!AI208)</f>
        <v>49970</v>
      </c>
      <c r="P213" s="51">
        <f>БАЗОВА!AJ208</f>
        <v>0</v>
      </c>
      <c r="Q213" s="51">
        <f>БАЗОВА!AK208</f>
        <v>0</v>
      </c>
      <c r="R213" s="51">
        <f>БАЗОВА!AL208</f>
        <v>526</v>
      </c>
      <c r="S213" s="51">
        <f>БАЗОВА!AM208</f>
        <v>49970</v>
      </c>
    </row>
    <row r="214" spans="1:19" s="6" customFormat="1" ht="15.75">
      <c r="A214" s="24"/>
      <c r="B214" s="24"/>
      <c r="C214" s="24"/>
      <c r="D214" s="24"/>
      <c r="E214" s="25" t="s">
        <v>27</v>
      </c>
      <c r="F214" s="24"/>
      <c r="G214" s="24"/>
      <c r="H214" s="26"/>
      <c r="I214" s="26"/>
      <c r="J214" s="52"/>
      <c r="K214" s="148">
        <f>SUM(K14:K213)</f>
        <v>17800980.470000003</v>
      </c>
      <c r="L214" s="52"/>
      <c r="M214" s="52">
        <f>SUM(M14:M213)</f>
        <v>0</v>
      </c>
      <c r="N214" s="52"/>
      <c r="O214" s="107">
        <f>SUM(O14:O213)</f>
        <v>5889337.4500000011</v>
      </c>
      <c r="P214" s="52"/>
      <c r="Q214" s="52">
        <f>SUM(Q14:Q213)</f>
        <v>8723639.2000000048</v>
      </c>
      <c r="R214" s="52"/>
      <c r="S214" s="107">
        <f>SUM(S14:S213)</f>
        <v>14966678.719999997</v>
      </c>
    </row>
  </sheetData>
  <mergeCells count="20">
    <mergeCell ref="P1:S1"/>
    <mergeCell ref="P2:S2"/>
    <mergeCell ref="P3:S3"/>
    <mergeCell ref="A5:M5"/>
    <mergeCell ref="L11:M11"/>
    <mergeCell ref="N11:O11"/>
    <mergeCell ref="A11:A12"/>
    <mergeCell ref="E11:E12"/>
    <mergeCell ref="B11:B12"/>
    <mergeCell ref="C11:C12"/>
    <mergeCell ref="P11:Q11"/>
    <mergeCell ref="R11:S11"/>
    <mergeCell ref="A7:S7"/>
    <mergeCell ref="A6:S6"/>
    <mergeCell ref="D11:D12"/>
    <mergeCell ref="F11:G11"/>
    <mergeCell ref="H11:I11"/>
    <mergeCell ref="J11:K11"/>
    <mergeCell ref="A9:S9"/>
    <mergeCell ref="A8:S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5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9"/>
  <sheetViews>
    <sheetView view="pageBreakPreview" topLeftCell="A2" zoomScaleNormal="100" zoomScaleSheetLayoutView="100" workbookViewId="0">
      <selection activeCell="F5" sqref="F5:F7"/>
    </sheetView>
  </sheetViews>
  <sheetFormatPr defaultRowHeight="15"/>
  <cols>
    <col min="1" max="1" width="4.5703125" style="28" customWidth="1"/>
    <col min="2" max="2" width="16.42578125" style="1" customWidth="1"/>
    <col min="3" max="3" width="11.28515625" style="1" bestFit="1" customWidth="1"/>
    <col min="4" max="4" width="9.7109375" style="1" customWidth="1"/>
    <col min="5" max="5" width="8.85546875" style="1" customWidth="1"/>
    <col min="6" max="6" width="10.140625" style="1" customWidth="1"/>
    <col min="7" max="7" width="7.85546875" style="1" bestFit="1" customWidth="1"/>
    <col min="8" max="8" width="12.140625" customWidth="1"/>
    <col min="9" max="9" width="5.85546875" style="1" customWidth="1"/>
    <col min="10" max="15" width="5.85546875" customWidth="1"/>
  </cols>
  <sheetData>
    <row r="1" spans="1:15" s="6" customFormat="1" ht="18.75" customHeight="1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s="6" customFormat="1" ht="29.25" customHeight="1">
      <c r="A2" s="169" t="s">
        <v>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6" customFormat="1" ht="32.25" customHeight="1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5" customFormat="1" ht="12.75">
      <c r="A4" s="27"/>
      <c r="B4" s="8"/>
      <c r="C4" s="8"/>
      <c r="D4" s="8"/>
      <c r="E4" s="8"/>
      <c r="F4" s="8"/>
      <c r="G4" s="8"/>
      <c r="I4" s="8"/>
    </row>
    <row r="5" spans="1:15" s="7" customFormat="1" ht="11.25">
      <c r="A5" s="160" t="s">
        <v>11</v>
      </c>
      <c r="B5" s="155" t="s">
        <v>1</v>
      </c>
      <c r="C5" s="155" t="s">
        <v>44</v>
      </c>
      <c r="D5" s="164" t="s">
        <v>300</v>
      </c>
      <c r="E5" s="165"/>
      <c r="F5" s="155" t="s">
        <v>50</v>
      </c>
      <c r="G5" s="153" t="s">
        <v>301</v>
      </c>
      <c r="H5" s="153"/>
      <c r="I5" s="153"/>
      <c r="J5" s="153"/>
      <c r="K5" s="153"/>
      <c r="L5" s="153"/>
      <c r="M5" s="153"/>
      <c r="N5" s="153"/>
      <c r="O5" s="153"/>
    </row>
    <row r="6" spans="1:15" s="7" customFormat="1" ht="23.25" customHeight="1">
      <c r="A6" s="161"/>
      <c r="B6" s="163"/>
      <c r="C6" s="163"/>
      <c r="D6" s="166"/>
      <c r="E6" s="167"/>
      <c r="F6" s="163"/>
      <c r="G6" s="153" t="s">
        <v>48</v>
      </c>
      <c r="H6" s="153"/>
      <c r="I6" s="153" t="s">
        <v>53</v>
      </c>
      <c r="J6" s="153"/>
      <c r="K6" s="153"/>
      <c r="L6" s="153"/>
      <c r="M6" s="153"/>
      <c r="N6" s="153"/>
      <c r="O6" s="153"/>
    </row>
    <row r="7" spans="1:15" s="7" customFormat="1" ht="55.5" customHeight="1">
      <c r="A7" s="162"/>
      <c r="B7" s="156"/>
      <c r="C7" s="156"/>
      <c r="D7" s="30" t="s">
        <v>52</v>
      </c>
      <c r="E7" s="32" t="s">
        <v>18</v>
      </c>
      <c r="F7" s="156"/>
      <c r="G7" s="30" t="s">
        <v>6</v>
      </c>
      <c r="H7" s="30" t="s">
        <v>51</v>
      </c>
      <c r="I7" s="65">
        <f>БАЗОВА!AN7</f>
        <v>0</v>
      </c>
      <c r="J7" s="65">
        <f>БАЗОВА!AO7</f>
        <v>0</v>
      </c>
      <c r="K7" s="65">
        <f>БАЗОВА!AP7</f>
        <v>0</v>
      </c>
      <c r="L7" s="65">
        <f>БАЗОВА!AQ7</f>
        <v>0</v>
      </c>
      <c r="M7" s="65">
        <f>БАЗОВА!AR7</f>
        <v>0</v>
      </c>
      <c r="N7" s="65">
        <f>БАЗОВА!AS7</f>
        <v>0</v>
      </c>
      <c r="O7" s="65">
        <f>БАЗОВА!AT7</f>
        <v>0</v>
      </c>
    </row>
    <row r="8" spans="1:15" s="7" customFormat="1" ht="11.25">
      <c r="A8" s="31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1">
        <v>7</v>
      </c>
      <c r="H8" s="30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</row>
    <row r="9" spans="1:15" s="3" customFormat="1" ht="12.75">
      <c r="A9" s="109">
        <v>1</v>
      </c>
      <c r="B9" s="110" t="str">
        <f>БАЗОВА!B9</f>
        <v>Бікалутамід</v>
      </c>
      <c r="C9" s="110" t="str">
        <f>БАЗОВА!C9</f>
        <v xml:space="preserve">Касодекс </v>
      </c>
      <c r="D9" s="69">
        <f>SUM(БАЗОВА!AB9,БАЗОВА!AD9,БАЗОВА!AF9,БАЗОВА!AH9)</f>
        <v>0</v>
      </c>
      <c r="E9" s="111">
        <f>БАЗОВА!X9</f>
        <v>0</v>
      </c>
      <c r="F9" s="112">
        <f>БАЗОВА!AA9</f>
        <v>0</v>
      </c>
      <c r="G9" s="69">
        <f>БАЗОВА!AL9</f>
        <v>0</v>
      </c>
      <c r="H9" s="70">
        <f>БАЗОВА!AM9</f>
        <v>0</v>
      </c>
      <c r="I9" s="69">
        <f>БАЗОВА!AN9</f>
        <v>0</v>
      </c>
      <c r="J9" s="70">
        <f>БАЗОВА!AO9</f>
        <v>0</v>
      </c>
      <c r="K9" s="70">
        <f>БАЗОВА!AP9</f>
        <v>0</v>
      </c>
      <c r="L9" s="70">
        <f>БАЗОВА!AQ9</f>
        <v>0</v>
      </c>
      <c r="M9" s="70">
        <f>БАЗОВА!AR9</f>
        <v>0</v>
      </c>
      <c r="N9" s="70">
        <f>БАЗОВА!AS9</f>
        <v>0</v>
      </c>
      <c r="O9" s="70">
        <f>БАЗОВА!AT9</f>
        <v>0</v>
      </c>
    </row>
    <row r="10" spans="1:15" s="4" customFormat="1" ht="12.75">
      <c r="A10" s="113">
        <f t="shared" ref="A10:A40" si="0">A9+1</f>
        <v>2</v>
      </c>
      <c r="B10" s="114" t="str">
        <f>БАЗОВА!B10</f>
        <v>Бікалутамід</v>
      </c>
      <c r="C10" s="114" t="str">
        <f>БАЗОВА!C10</f>
        <v xml:space="preserve">Касодекс </v>
      </c>
      <c r="D10" s="115">
        <f>SUM(БАЗОВА!AB10,БАЗОВА!AD10,БАЗОВА!AF10,БАЗОВА!AH10)</f>
        <v>0</v>
      </c>
      <c r="E10" s="116">
        <f>БАЗОВА!X10</f>
        <v>0</v>
      </c>
      <c r="F10" s="117">
        <f>БАЗОВА!AA10</f>
        <v>0</v>
      </c>
      <c r="G10" s="115">
        <f>БАЗОВА!AL10</f>
        <v>0</v>
      </c>
      <c r="H10" s="118">
        <f>БАЗОВА!AM10</f>
        <v>0</v>
      </c>
      <c r="I10" s="115">
        <f>БАЗОВА!AN10</f>
        <v>0</v>
      </c>
      <c r="J10" s="118">
        <f>БАЗОВА!AO10</f>
        <v>0</v>
      </c>
      <c r="K10" s="118">
        <f>БАЗОВА!AP10</f>
        <v>0</v>
      </c>
      <c r="L10" s="118">
        <f>БАЗОВА!AQ10</f>
        <v>0</v>
      </c>
      <c r="M10" s="118">
        <f>БАЗОВА!AR10</f>
        <v>0</v>
      </c>
      <c r="N10" s="118">
        <f>БАЗОВА!AS10</f>
        <v>0</v>
      </c>
      <c r="O10" s="118">
        <f>БАЗОВА!AT10</f>
        <v>0</v>
      </c>
    </row>
    <row r="11" spans="1:15" s="3" customFormat="1" ht="12.75">
      <c r="A11" s="109">
        <f t="shared" si="0"/>
        <v>3</v>
      </c>
      <c r="B11" s="110" t="str">
        <f>БАЗОВА!B11</f>
        <v>Блеоміцин</v>
      </c>
      <c r="C11" s="110" t="str">
        <f>БАЗОВА!C11</f>
        <v>Блеолем</v>
      </c>
      <c r="D11" s="69">
        <f>SUM(БАЗОВА!AB11,БАЗОВА!AD11,БАЗОВА!AF11,БАЗОВА!AH11)</f>
        <v>0</v>
      </c>
      <c r="E11" s="111">
        <f>БАЗОВА!X11</f>
        <v>0</v>
      </c>
      <c r="F11" s="112">
        <f>БАЗОВА!AA11</f>
        <v>0</v>
      </c>
      <c r="G11" s="69">
        <f>БАЗОВА!AL11</f>
        <v>449</v>
      </c>
      <c r="H11" s="70">
        <f>БАЗОВА!AM11</f>
        <v>457759.99</v>
      </c>
      <c r="I11" s="69">
        <f>БАЗОВА!AN11</f>
        <v>0</v>
      </c>
      <c r="J11" s="70">
        <f>БАЗОВА!AO11</f>
        <v>0</v>
      </c>
      <c r="K11" s="70">
        <f>БАЗОВА!AP11</f>
        <v>0</v>
      </c>
      <c r="L11" s="70">
        <f>БАЗОВА!AQ11</f>
        <v>0</v>
      </c>
      <c r="M11" s="70">
        <f>БАЗОВА!AR11</f>
        <v>0</v>
      </c>
      <c r="N11" s="70">
        <f>БАЗОВА!AS11</f>
        <v>0</v>
      </c>
      <c r="O11" s="70">
        <f>БАЗОВА!AT11</f>
        <v>0</v>
      </c>
    </row>
    <row r="12" spans="1:15" s="3" customFormat="1" ht="12.75">
      <c r="A12" s="109">
        <f t="shared" si="0"/>
        <v>4</v>
      </c>
      <c r="B12" s="110" t="str">
        <f>БАЗОВА!B12</f>
        <v>Вінкристин</v>
      </c>
      <c r="C12" s="110" t="str">
        <f>БАЗОВА!C12</f>
        <v>Вінкристин</v>
      </c>
      <c r="D12" s="69">
        <f>SUM(БАЗОВА!AB12,БАЗОВА!AD12,БАЗОВА!AF12,БАЗОВА!AH12)</f>
        <v>0</v>
      </c>
      <c r="E12" s="111">
        <f>БАЗОВА!X12</f>
        <v>0</v>
      </c>
      <c r="F12" s="112">
        <f>БАЗОВА!AA12</f>
        <v>0</v>
      </c>
      <c r="G12" s="69">
        <f>БАЗОВА!AL12</f>
        <v>0</v>
      </c>
      <c r="H12" s="70">
        <f>БАЗОВА!AM12</f>
        <v>-5.6843418860808015E-13</v>
      </c>
      <c r="I12" s="69">
        <f>БАЗОВА!AN12</f>
        <v>0</v>
      </c>
      <c r="J12" s="70">
        <f>БАЗОВА!AO12</f>
        <v>0</v>
      </c>
      <c r="K12" s="70">
        <f>БАЗОВА!AP12</f>
        <v>0</v>
      </c>
      <c r="L12" s="70">
        <f>БАЗОВА!AQ12</f>
        <v>0</v>
      </c>
      <c r="M12" s="70">
        <f>БАЗОВА!AR12</f>
        <v>0</v>
      </c>
      <c r="N12" s="70">
        <f>БАЗОВА!AS12</f>
        <v>0</v>
      </c>
      <c r="O12" s="70">
        <f>БАЗОВА!AT12</f>
        <v>0</v>
      </c>
    </row>
    <row r="13" spans="1:15" s="4" customFormat="1" ht="12.75">
      <c r="A13" s="113">
        <f t="shared" si="0"/>
        <v>5</v>
      </c>
      <c r="B13" s="114" t="str">
        <f>БАЗОВА!B13</f>
        <v>Вінорельбін</v>
      </c>
      <c r="C13" s="114" t="str">
        <f>БАЗОВА!C13</f>
        <v>Навелік</v>
      </c>
      <c r="D13" s="115">
        <f>SUM(БАЗОВА!AB13,БАЗОВА!AD13,БАЗОВА!AF13,БАЗОВА!AH13)</f>
        <v>0</v>
      </c>
      <c r="E13" s="116">
        <f>БАЗОВА!X13</f>
        <v>0</v>
      </c>
      <c r="F13" s="117">
        <f>БАЗОВА!AA13</f>
        <v>0</v>
      </c>
      <c r="G13" s="115">
        <f>БАЗОВА!AL13</f>
        <v>70</v>
      </c>
      <c r="H13" s="118">
        <f>БАЗОВА!AM13</f>
        <v>43920.100000000006</v>
      </c>
      <c r="I13" s="115">
        <f>БАЗОВА!AN13</f>
        <v>0</v>
      </c>
      <c r="J13" s="118">
        <f>БАЗОВА!AO13</f>
        <v>0</v>
      </c>
      <c r="K13" s="118">
        <f>БАЗОВА!AP13</f>
        <v>0</v>
      </c>
      <c r="L13" s="118">
        <f>БАЗОВА!AQ13</f>
        <v>0</v>
      </c>
      <c r="M13" s="118">
        <f>БАЗОВА!AR13</f>
        <v>0</v>
      </c>
      <c r="N13" s="118">
        <f>БАЗОВА!AS13</f>
        <v>0</v>
      </c>
      <c r="O13" s="118">
        <f>БАЗОВА!AT13</f>
        <v>0</v>
      </c>
    </row>
    <row r="14" spans="1:15" s="3" customFormat="1" ht="12.75">
      <c r="A14" s="109">
        <f t="shared" si="0"/>
        <v>6</v>
      </c>
      <c r="B14" s="110" t="str">
        <f>БАЗОВА!B14</f>
        <v>Гемцитабін</v>
      </c>
      <c r="C14" s="110" t="str">
        <f>БАЗОВА!C14</f>
        <v>Гемзар</v>
      </c>
      <c r="D14" s="69">
        <f>SUM(БАЗОВА!AB14,БАЗОВА!AD14,БАЗОВА!AF14,БАЗОВА!AH14)</f>
        <v>0</v>
      </c>
      <c r="E14" s="111">
        <f>БАЗОВА!X14</f>
        <v>0</v>
      </c>
      <c r="F14" s="112">
        <f>БАЗОВА!AA14</f>
        <v>0</v>
      </c>
      <c r="G14" s="69">
        <f>БАЗОВА!AL14</f>
        <v>0</v>
      </c>
      <c r="H14" s="70">
        <f>БАЗОВА!AM14</f>
        <v>0</v>
      </c>
      <c r="I14" s="69">
        <f>БАЗОВА!AN14</f>
        <v>0</v>
      </c>
      <c r="J14" s="70">
        <f>БАЗОВА!AO14</f>
        <v>0</v>
      </c>
      <c r="K14" s="70">
        <f>БАЗОВА!AP14</f>
        <v>0</v>
      </c>
      <c r="L14" s="70">
        <f>БАЗОВА!AQ14</f>
        <v>0</v>
      </c>
      <c r="M14" s="70">
        <f>БАЗОВА!AR14</f>
        <v>0</v>
      </c>
      <c r="N14" s="70">
        <f>БАЗОВА!AS14</f>
        <v>0</v>
      </c>
      <c r="O14" s="70">
        <f>БАЗОВА!AT14</f>
        <v>0</v>
      </c>
    </row>
    <row r="15" spans="1:15" s="3" customFormat="1" ht="24">
      <c r="A15" s="109">
        <f t="shared" si="0"/>
        <v>7</v>
      </c>
      <c r="B15" s="110" t="str">
        <f>БАЗОВА!B15</f>
        <v>Гемцитабін</v>
      </c>
      <c r="C15" s="110" t="str">
        <f>БАЗОВА!C15</f>
        <v>Гемзар,гемтеро</v>
      </c>
      <c r="D15" s="69">
        <f>SUM(БАЗОВА!AB15,БАЗОВА!AD15,БАЗОВА!AF15,БАЗОВА!AH15)</f>
        <v>0</v>
      </c>
      <c r="E15" s="111">
        <f>БАЗОВА!X15</f>
        <v>0</v>
      </c>
      <c r="F15" s="112">
        <f>БАЗОВА!AA15</f>
        <v>0</v>
      </c>
      <c r="G15" s="69">
        <f>БАЗОВА!AL15</f>
        <v>0</v>
      </c>
      <c r="H15" s="70">
        <f>БАЗОВА!AM15</f>
        <v>0</v>
      </c>
      <c r="I15" s="69">
        <f>БАЗОВА!AN15</f>
        <v>0</v>
      </c>
      <c r="J15" s="70">
        <f>БАЗОВА!AO15</f>
        <v>0</v>
      </c>
      <c r="K15" s="70">
        <f>БАЗОВА!AP15</f>
        <v>0</v>
      </c>
      <c r="L15" s="70">
        <f>БАЗОВА!AQ15</f>
        <v>0</v>
      </c>
      <c r="M15" s="70">
        <f>БАЗОВА!AR15</f>
        <v>0</v>
      </c>
      <c r="N15" s="70">
        <f>БАЗОВА!AS15</f>
        <v>0</v>
      </c>
      <c r="O15" s="70">
        <f>БАЗОВА!AT15</f>
        <v>0</v>
      </c>
    </row>
    <row r="16" spans="1:15" s="3" customFormat="1" ht="12.75">
      <c r="A16" s="109">
        <f t="shared" si="0"/>
        <v>8</v>
      </c>
      <c r="B16" s="110" t="str">
        <f>БАЗОВА!B16</f>
        <v>Гозерелін</v>
      </c>
      <c r="C16" s="110" t="str">
        <f>БАЗОВА!C16</f>
        <v>Золадекс</v>
      </c>
      <c r="D16" s="69">
        <f>SUM(БАЗОВА!AB16,БАЗОВА!AD16,БАЗОВА!AF16,БАЗОВА!AH16)</f>
        <v>0</v>
      </c>
      <c r="E16" s="111">
        <f>БАЗОВА!X16</f>
        <v>0</v>
      </c>
      <c r="F16" s="112">
        <f>БАЗОВА!AA16</f>
        <v>0</v>
      </c>
      <c r="G16" s="69">
        <f>БАЗОВА!AL16</f>
        <v>0</v>
      </c>
      <c r="H16" s="70">
        <f>БАЗОВА!AM16</f>
        <v>0</v>
      </c>
      <c r="I16" s="69">
        <f>БАЗОВА!AN16</f>
        <v>0</v>
      </c>
      <c r="J16" s="70">
        <f>БАЗОВА!AO16</f>
        <v>0</v>
      </c>
      <c r="K16" s="70">
        <f>БАЗОВА!AP16</f>
        <v>0</v>
      </c>
      <c r="L16" s="70">
        <f>БАЗОВА!AQ16</f>
        <v>0</v>
      </c>
      <c r="M16" s="70">
        <f>БАЗОВА!AR16</f>
        <v>0</v>
      </c>
      <c r="N16" s="70">
        <f>БАЗОВА!AS16</f>
        <v>0</v>
      </c>
      <c r="O16" s="70">
        <f>БАЗОВА!AT16</f>
        <v>0</v>
      </c>
    </row>
    <row r="17" spans="1:15" s="3" customFormat="1" ht="12.75">
      <c r="A17" s="109">
        <f t="shared" si="0"/>
        <v>9</v>
      </c>
      <c r="B17" s="110" t="str">
        <f>БАЗОВА!B17</f>
        <v>Дакарбазин</v>
      </c>
      <c r="C17" s="110" t="str">
        <f>БАЗОВА!C17</f>
        <v>Дакарбазин</v>
      </c>
      <c r="D17" s="69">
        <f>SUM(БАЗОВА!AB17,БАЗОВА!AD17,БАЗОВА!AF17,БАЗОВА!AH17)</f>
        <v>0</v>
      </c>
      <c r="E17" s="111">
        <f>БАЗОВА!X17</f>
        <v>0</v>
      </c>
      <c r="F17" s="112">
        <f>БАЗОВА!AA17</f>
        <v>0</v>
      </c>
      <c r="G17" s="69">
        <f>БАЗОВА!AL17</f>
        <v>15</v>
      </c>
      <c r="H17" s="70">
        <f>БАЗОВА!AM17</f>
        <v>4071.75</v>
      </c>
      <c r="I17" s="69">
        <f>БАЗОВА!AN17</f>
        <v>0</v>
      </c>
      <c r="J17" s="70">
        <f>БАЗОВА!AO17</f>
        <v>0</v>
      </c>
      <c r="K17" s="70">
        <f>БАЗОВА!AP17</f>
        <v>0</v>
      </c>
      <c r="L17" s="70">
        <f>БАЗОВА!AQ17</f>
        <v>0</v>
      </c>
      <c r="M17" s="70">
        <f>БАЗОВА!AR17</f>
        <v>0</v>
      </c>
      <c r="N17" s="70">
        <f>БАЗОВА!AS17</f>
        <v>0</v>
      </c>
      <c r="O17" s="70">
        <f>БАЗОВА!AT17</f>
        <v>0</v>
      </c>
    </row>
    <row r="18" spans="1:15" s="3" customFormat="1" ht="12.75">
      <c r="A18" s="109">
        <f t="shared" si="0"/>
        <v>10</v>
      </c>
      <c r="B18" s="110" t="str">
        <f>БАЗОВА!B18</f>
        <v>Доксорубіцин</v>
      </c>
      <c r="C18" s="110" t="str">
        <f>БАЗОВА!C18</f>
        <v>Доксорубіцин</v>
      </c>
      <c r="D18" s="69">
        <f>SUM(БАЗОВА!AB18,БАЗОВА!AD18,БАЗОВА!AF18,БАЗОВА!AH18)</f>
        <v>0</v>
      </c>
      <c r="E18" s="111">
        <f>БАЗОВА!X18</f>
        <v>0</v>
      </c>
      <c r="F18" s="112">
        <f>БАЗОВА!AA18</f>
        <v>0</v>
      </c>
      <c r="G18" s="69">
        <f>БАЗОВА!AL18</f>
        <v>0</v>
      </c>
      <c r="H18" s="70">
        <f>БАЗОВА!AM18</f>
        <v>0</v>
      </c>
      <c r="I18" s="69">
        <f>БАЗОВА!AN18</f>
        <v>0</v>
      </c>
      <c r="J18" s="70">
        <f>БАЗОВА!AO18</f>
        <v>0</v>
      </c>
      <c r="K18" s="70">
        <f>БАЗОВА!AP18</f>
        <v>0</v>
      </c>
      <c r="L18" s="70">
        <f>БАЗОВА!AQ18</f>
        <v>0</v>
      </c>
      <c r="M18" s="70">
        <f>БАЗОВА!AR18</f>
        <v>0</v>
      </c>
      <c r="N18" s="70">
        <f>БАЗОВА!AS18</f>
        <v>0</v>
      </c>
      <c r="O18" s="70">
        <f>БАЗОВА!AT18</f>
        <v>0</v>
      </c>
    </row>
    <row r="19" spans="1:15" s="3" customFormat="1" ht="12.75">
      <c r="A19" s="109">
        <f t="shared" si="0"/>
        <v>11</v>
      </c>
      <c r="B19" s="110" t="str">
        <f>БАЗОВА!B19</f>
        <v>Доцетаксел</v>
      </c>
      <c r="C19" s="110" t="str">
        <f>БАЗОВА!C19</f>
        <v>Доцетаксел</v>
      </c>
      <c r="D19" s="69">
        <f>SUM(БАЗОВА!AB19,БАЗОВА!AD19,БАЗОВА!AF19,БАЗОВА!AH19)</f>
        <v>0</v>
      </c>
      <c r="E19" s="111">
        <f>БАЗОВА!X19</f>
        <v>0</v>
      </c>
      <c r="F19" s="112">
        <f>БАЗОВА!AA19</f>
        <v>0</v>
      </c>
      <c r="G19" s="69">
        <f>БАЗОВА!AL19</f>
        <v>0</v>
      </c>
      <c r="H19" s="70">
        <f>БАЗОВА!AM19</f>
        <v>-1.4551915228366852E-11</v>
      </c>
      <c r="I19" s="69">
        <f>БАЗОВА!AN19</f>
        <v>0</v>
      </c>
      <c r="J19" s="70">
        <f>БАЗОВА!AO19</f>
        <v>0</v>
      </c>
      <c r="K19" s="70">
        <f>БАЗОВА!AP19</f>
        <v>0</v>
      </c>
      <c r="L19" s="70">
        <f>БАЗОВА!AQ19</f>
        <v>0</v>
      </c>
      <c r="M19" s="70">
        <f>БАЗОВА!AR19</f>
        <v>0</v>
      </c>
      <c r="N19" s="70">
        <f>БАЗОВА!AS19</f>
        <v>0</v>
      </c>
      <c r="O19" s="70">
        <f>БАЗОВА!AT19</f>
        <v>0</v>
      </c>
    </row>
    <row r="20" spans="1:15" s="3" customFormat="1" ht="12.75">
      <c r="A20" s="109">
        <f t="shared" si="0"/>
        <v>12</v>
      </c>
      <c r="B20" s="110" t="str">
        <f>БАЗОВА!B20</f>
        <v>Доцетаксел</v>
      </c>
      <c r="C20" s="110" t="str">
        <f>БАЗОВА!C20</f>
        <v>Доцетаксел</v>
      </c>
      <c r="D20" s="69">
        <f>SUM(БАЗОВА!AB20,БАЗОВА!AD20,БАЗОВА!AF20,БАЗОВА!AH20)</f>
        <v>0</v>
      </c>
      <c r="E20" s="111">
        <f>БАЗОВА!X20</f>
        <v>0</v>
      </c>
      <c r="F20" s="112">
        <f>БАЗОВА!AA20</f>
        <v>0</v>
      </c>
      <c r="G20" s="69">
        <f>БАЗОВА!AL20</f>
        <v>0</v>
      </c>
      <c r="H20" s="70">
        <f>БАЗОВА!AM20</f>
        <v>0</v>
      </c>
      <c r="I20" s="69">
        <f>БАЗОВА!AN20</f>
        <v>0</v>
      </c>
      <c r="J20" s="70">
        <f>БАЗОВА!AO20</f>
        <v>0</v>
      </c>
      <c r="K20" s="70">
        <f>БАЗОВА!AP20</f>
        <v>0</v>
      </c>
      <c r="L20" s="70">
        <f>БАЗОВА!AQ20</f>
        <v>0</v>
      </c>
      <c r="M20" s="70">
        <f>БАЗОВА!AR20</f>
        <v>0</v>
      </c>
      <c r="N20" s="70">
        <f>БАЗОВА!AS20</f>
        <v>0</v>
      </c>
      <c r="O20" s="70">
        <f>БАЗОВА!AT20</f>
        <v>0</v>
      </c>
    </row>
    <row r="21" spans="1:15" s="3" customFormat="1" ht="12.75">
      <c r="A21" s="109">
        <f t="shared" si="0"/>
        <v>13</v>
      </c>
      <c r="B21" s="110" t="str">
        <f>БАЗОВА!B21</f>
        <v>Екземестан</v>
      </c>
      <c r="C21" s="110" t="str">
        <f>БАЗОВА!C21</f>
        <v>Аромазин</v>
      </c>
      <c r="D21" s="69">
        <f>SUM(БАЗОВА!AB21,БАЗОВА!AD21,БАЗОВА!AF21,БАЗОВА!AH21)</f>
        <v>0</v>
      </c>
      <c r="E21" s="111">
        <f>БАЗОВА!X21</f>
        <v>0</v>
      </c>
      <c r="F21" s="112">
        <f>БАЗОВА!AA21</f>
        <v>0</v>
      </c>
      <c r="G21" s="69">
        <f>БАЗОВА!AL21</f>
        <v>0</v>
      </c>
      <c r="H21" s="70">
        <f>БАЗОВА!AM21</f>
        <v>0</v>
      </c>
      <c r="I21" s="69">
        <f>БАЗОВА!AN21</f>
        <v>0</v>
      </c>
      <c r="J21" s="70">
        <f>БАЗОВА!AO21</f>
        <v>0</v>
      </c>
      <c r="K21" s="70">
        <f>БАЗОВА!AP21</f>
        <v>0</v>
      </c>
      <c r="L21" s="70">
        <f>БАЗОВА!AQ21</f>
        <v>0</v>
      </c>
      <c r="M21" s="70">
        <f>БАЗОВА!AR21</f>
        <v>0</v>
      </c>
      <c r="N21" s="70">
        <f>БАЗОВА!AS21</f>
        <v>0</v>
      </c>
      <c r="O21" s="70">
        <f>БАЗОВА!AT21</f>
        <v>0</v>
      </c>
    </row>
    <row r="22" spans="1:15" s="3" customFormat="1" ht="12.75">
      <c r="A22" s="109">
        <f t="shared" si="0"/>
        <v>14</v>
      </c>
      <c r="B22" s="110" t="str">
        <f>БАЗОВА!B22</f>
        <v>Етопозид</v>
      </c>
      <c r="C22" s="110" t="str">
        <f>БАЗОВА!C22</f>
        <v>Етопозид</v>
      </c>
      <c r="D22" s="69">
        <f>SUM(БАЗОВА!AB22,БАЗОВА!AD22,БАЗОВА!AF22,БАЗОВА!AH22)</f>
        <v>0</v>
      </c>
      <c r="E22" s="111">
        <f>БАЗОВА!X22</f>
        <v>0</v>
      </c>
      <c r="F22" s="112">
        <f>БАЗОВА!AA22</f>
        <v>0</v>
      </c>
      <c r="G22" s="69">
        <f>БАЗОВА!AL22</f>
        <v>0</v>
      </c>
      <c r="H22" s="70">
        <f>БАЗОВА!AM22</f>
        <v>0</v>
      </c>
      <c r="I22" s="69">
        <f>БАЗОВА!AN22</f>
        <v>0</v>
      </c>
      <c r="J22" s="70">
        <f>БАЗОВА!AO22</f>
        <v>0</v>
      </c>
      <c r="K22" s="70">
        <f>БАЗОВА!AP22</f>
        <v>0</v>
      </c>
      <c r="L22" s="70">
        <f>БАЗОВА!AQ22</f>
        <v>0</v>
      </c>
      <c r="M22" s="70">
        <f>БАЗОВА!AR22</f>
        <v>0</v>
      </c>
      <c r="N22" s="70">
        <f>БАЗОВА!AS22</f>
        <v>0</v>
      </c>
      <c r="O22" s="70">
        <f>БАЗОВА!AT22</f>
        <v>0</v>
      </c>
    </row>
    <row r="23" spans="1:15" s="3" customFormat="1" ht="24">
      <c r="A23" s="109">
        <f t="shared" si="0"/>
        <v>15</v>
      </c>
      <c r="B23" s="110" t="str">
        <f>БАЗОВА!B23</f>
        <v>Іринотекан</v>
      </c>
      <c r="C23" s="110" t="str">
        <f>БАЗОВА!C23</f>
        <v>Кампто,ІРИТЕРО</v>
      </c>
      <c r="D23" s="69">
        <f>SUM(БАЗОВА!AB23,БАЗОВА!AD23,БАЗОВА!AF23,БАЗОВА!AH23)</f>
        <v>0</v>
      </c>
      <c r="E23" s="111">
        <f>БАЗОВА!X23</f>
        <v>0</v>
      </c>
      <c r="F23" s="112">
        <f>БАЗОВА!AA23</f>
        <v>0</v>
      </c>
      <c r="G23" s="69">
        <f>БАЗОВА!AL23</f>
        <v>0</v>
      </c>
      <c r="H23" s="70">
        <f>БАЗОВА!AM23</f>
        <v>0</v>
      </c>
      <c r="I23" s="69">
        <f>БАЗОВА!AN23</f>
        <v>0</v>
      </c>
      <c r="J23" s="70">
        <f>БАЗОВА!AO23</f>
        <v>0</v>
      </c>
      <c r="K23" s="70">
        <f>БАЗОВА!AP23</f>
        <v>0</v>
      </c>
      <c r="L23" s="70">
        <f>БАЗОВА!AQ23</f>
        <v>0</v>
      </c>
      <c r="M23" s="70">
        <f>БАЗОВА!AR23</f>
        <v>0</v>
      </c>
      <c r="N23" s="70">
        <f>БАЗОВА!AS23</f>
        <v>0</v>
      </c>
      <c r="O23" s="70">
        <f>БАЗОВА!AT23</f>
        <v>0</v>
      </c>
    </row>
    <row r="24" spans="1:15" s="3" customFormat="1" ht="12.75">
      <c r="A24" s="109">
        <f t="shared" si="0"/>
        <v>16</v>
      </c>
      <c r="B24" s="110" t="str">
        <f>БАЗОВА!B24</f>
        <v>Капецитабін</v>
      </c>
      <c r="C24" s="110" t="str">
        <f>БАЗОВА!C24</f>
        <v>Кселода</v>
      </c>
      <c r="D24" s="69">
        <f>SUM(БАЗОВА!AB24,БАЗОВА!AD24,БАЗОВА!AF24,БАЗОВА!AH24)</f>
        <v>0</v>
      </c>
      <c r="E24" s="111">
        <f>БАЗОВА!X24</f>
        <v>0</v>
      </c>
      <c r="F24" s="112">
        <f>БАЗОВА!AA24</f>
        <v>0</v>
      </c>
      <c r="G24" s="69">
        <f>БАЗОВА!AL24</f>
        <v>0</v>
      </c>
      <c r="H24" s="70">
        <f>БАЗОВА!AM24</f>
        <v>0</v>
      </c>
      <c r="I24" s="69">
        <f>БАЗОВА!AN24</f>
        <v>0</v>
      </c>
      <c r="J24" s="70">
        <f>БАЗОВА!AO24</f>
        <v>0</v>
      </c>
      <c r="K24" s="70">
        <f>БАЗОВА!AP24</f>
        <v>0</v>
      </c>
      <c r="L24" s="70">
        <f>БАЗОВА!AQ24</f>
        <v>0</v>
      </c>
      <c r="M24" s="70">
        <f>БАЗОВА!AR24</f>
        <v>0</v>
      </c>
      <c r="N24" s="70">
        <f>БАЗОВА!AS24</f>
        <v>0</v>
      </c>
      <c r="O24" s="70">
        <f>БАЗОВА!AT24</f>
        <v>0</v>
      </c>
    </row>
    <row r="25" spans="1:15" s="3" customFormat="1" ht="12.75">
      <c r="A25" s="109">
        <f t="shared" si="0"/>
        <v>17</v>
      </c>
      <c r="B25" s="110" t="str">
        <f>БАЗОВА!B25</f>
        <v>Капецитабін</v>
      </c>
      <c r="C25" s="110" t="str">
        <f>БАЗОВА!C25</f>
        <v xml:space="preserve">Капецитабін </v>
      </c>
      <c r="D25" s="69">
        <f>SUM(БАЗОВА!AB25,БАЗОВА!AD25,БАЗОВА!AF25,БАЗОВА!AH25)</f>
        <v>0</v>
      </c>
      <c r="E25" s="111">
        <f>БАЗОВА!X25</f>
        <v>0</v>
      </c>
      <c r="F25" s="112">
        <f>БАЗОВА!AA25</f>
        <v>0</v>
      </c>
      <c r="G25" s="69">
        <f>БАЗОВА!AL25</f>
        <v>0</v>
      </c>
      <c r="H25" s="70">
        <f>БАЗОВА!AM25</f>
        <v>0</v>
      </c>
      <c r="I25" s="69">
        <f>БАЗОВА!AN25</f>
        <v>0</v>
      </c>
      <c r="J25" s="70">
        <f>БАЗОВА!AO25</f>
        <v>0</v>
      </c>
      <c r="K25" s="70">
        <f>БАЗОВА!AP25</f>
        <v>0</v>
      </c>
      <c r="L25" s="70">
        <f>БАЗОВА!AQ25</f>
        <v>0</v>
      </c>
      <c r="M25" s="70">
        <f>БАЗОВА!AR25</f>
        <v>0</v>
      </c>
      <c r="N25" s="70">
        <f>БАЗОВА!AS25</f>
        <v>0</v>
      </c>
      <c r="O25" s="70">
        <f>БАЗОВА!AT25</f>
        <v>0</v>
      </c>
    </row>
    <row r="26" spans="1:15" s="3" customFormat="1" ht="48">
      <c r="A26" s="109">
        <f t="shared" si="0"/>
        <v>18</v>
      </c>
      <c r="B26" s="110" t="str">
        <f>БАЗОВА!B26</f>
        <v>Кислота золедронова</v>
      </c>
      <c r="C26" s="110" t="str">
        <f>БАЗОВА!C26</f>
        <v>Метакос,зомета,дезтрон,золедронова к-та</v>
      </c>
      <c r="D26" s="69">
        <f>SUM(БАЗОВА!AB26,БАЗОВА!AD26,БАЗОВА!AF26,БАЗОВА!AH26)</f>
        <v>0</v>
      </c>
      <c r="E26" s="111">
        <f>БАЗОВА!X26</f>
        <v>0</v>
      </c>
      <c r="F26" s="112">
        <f>БАЗОВА!AA26</f>
        <v>0</v>
      </c>
      <c r="G26" s="69">
        <f>БАЗОВА!AL26</f>
        <v>0</v>
      </c>
      <c r="H26" s="70">
        <f>БАЗОВА!AM26</f>
        <v>1.0913936421275139E-11</v>
      </c>
      <c r="I26" s="69">
        <f>БАЗОВА!AN26</f>
        <v>0</v>
      </c>
      <c r="J26" s="70">
        <f>БАЗОВА!AO26</f>
        <v>0</v>
      </c>
      <c r="K26" s="70">
        <f>БАЗОВА!AP26</f>
        <v>0</v>
      </c>
      <c r="L26" s="70">
        <f>БАЗОВА!AQ26</f>
        <v>0</v>
      </c>
      <c r="M26" s="70">
        <f>БАЗОВА!AR26</f>
        <v>0</v>
      </c>
      <c r="N26" s="70">
        <f>БАЗОВА!AS26</f>
        <v>0</v>
      </c>
      <c r="O26" s="70">
        <f>БАЗОВА!AT26</f>
        <v>0</v>
      </c>
    </row>
    <row r="27" spans="1:15" s="3" customFormat="1" ht="12.75">
      <c r="A27" s="109">
        <f t="shared" si="0"/>
        <v>19</v>
      </c>
      <c r="B27" s="110" t="str">
        <f>БАЗОВА!B27</f>
        <v>Летрозол</v>
      </c>
      <c r="C27" s="110" t="str">
        <f>БАЗОВА!C27</f>
        <v>летровіста</v>
      </c>
      <c r="D27" s="69">
        <f>SUM(БАЗОВА!AB27,БАЗОВА!AD27,БАЗОВА!AF27,БАЗОВА!AH27)</f>
        <v>0</v>
      </c>
      <c r="E27" s="111">
        <f>БАЗОВА!X27</f>
        <v>0</v>
      </c>
      <c r="F27" s="112">
        <f>БАЗОВА!AA27</f>
        <v>0</v>
      </c>
      <c r="G27" s="69">
        <f>БАЗОВА!AL27</f>
        <v>0</v>
      </c>
      <c r="H27" s="70">
        <f>БАЗОВА!AM27</f>
        <v>0</v>
      </c>
      <c r="I27" s="69">
        <f>БАЗОВА!AN27</f>
        <v>0</v>
      </c>
      <c r="J27" s="70">
        <f>БАЗОВА!AO27</f>
        <v>0</v>
      </c>
      <c r="K27" s="70">
        <f>БАЗОВА!AP27</f>
        <v>0</v>
      </c>
      <c r="L27" s="70">
        <f>БАЗОВА!AQ27</f>
        <v>0</v>
      </c>
      <c r="M27" s="70">
        <f>БАЗОВА!AR27</f>
        <v>0</v>
      </c>
      <c r="N27" s="70">
        <f>БАЗОВА!AS27</f>
        <v>0</v>
      </c>
      <c r="O27" s="70">
        <f>БАЗОВА!AT27</f>
        <v>0</v>
      </c>
    </row>
    <row r="28" spans="1:15" s="3" customFormat="1" ht="12.75">
      <c r="A28" s="109">
        <f t="shared" si="0"/>
        <v>20</v>
      </c>
      <c r="B28" s="110" t="str">
        <f>БАЗОВА!B28</f>
        <v>Метотрексат</v>
      </c>
      <c r="C28" s="110" t="str">
        <f>БАЗОВА!C28</f>
        <v>Метотрексат</v>
      </c>
      <c r="D28" s="69">
        <f>SUM(БАЗОВА!AB28,БАЗОВА!AD28,БАЗОВА!AF28,БАЗОВА!AH28)</f>
        <v>151</v>
      </c>
      <c r="E28" s="111" t="str">
        <f>БАЗОВА!X28</f>
        <v>20D02LC</v>
      </c>
      <c r="F28" s="112">
        <f>БАЗОВА!AA28</f>
        <v>0</v>
      </c>
      <c r="G28" s="69">
        <f>БАЗОВА!AL28</f>
        <v>82</v>
      </c>
      <c r="H28" s="70">
        <f>БАЗОВА!AM28</f>
        <v>4543.62</v>
      </c>
      <c r="I28" s="69">
        <f>БАЗОВА!AN28</f>
        <v>0</v>
      </c>
      <c r="J28" s="70">
        <f>БАЗОВА!AO28</f>
        <v>0</v>
      </c>
      <c r="K28" s="70">
        <f>БАЗОВА!AP28</f>
        <v>0</v>
      </c>
      <c r="L28" s="70">
        <f>БАЗОВА!AQ28</f>
        <v>0</v>
      </c>
      <c r="M28" s="70">
        <f>БАЗОВА!AR28</f>
        <v>0</v>
      </c>
      <c r="N28" s="70">
        <f>БАЗОВА!AS28</f>
        <v>0</v>
      </c>
      <c r="O28" s="70">
        <f>БАЗОВА!AT28</f>
        <v>0</v>
      </c>
    </row>
    <row r="29" spans="1:15" s="3" customFormat="1" ht="12.75">
      <c r="A29" s="109">
        <f t="shared" si="0"/>
        <v>21</v>
      </c>
      <c r="B29" s="110" t="str">
        <f>БАЗОВА!B29</f>
        <v>Мітоксантрон</v>
      </c>
      <c r="C29" s="110" t="str">
        <f>БАЗОВА!C29</f>
        <v>Мітолік</v>
      </c>
      <c r="D29" s="69">
        <f>SUM(БАЗОВА!AB29,БАЗОВА!AD29,БАЗОВА!AF29,БАЗОВА!AH29)</f>
        <v>0</v>
      </c>
      <c r="E29" s="111">
        <f>БАЗОВА!X29</f>
        <v>0</v>
      </c>
      <c r="F29" s="112">
        <f>БАЗОВА!AA29</f>
        <v>0</v>
      </c>
      <c r="G29" s="69">
        <f>БАЗОВА!AL29</f>
        <v>0</v>
      </c>
      <c r="H29" s="70">
        <f>БАЗОВА!AM29</f>
        <v>0</v>
      </c>
      <c r="I29" s="69">
        <f>БАЗОВА!AN29</f>
        <v>0</v>
      </c>
      <c r="J29" s="70">
        <f>БАЗОВА!AO29</f>
        <v>0</v>
      </c>
      <c r="K29" s="70">
        <f>БАЗОВА!AP29</f>
        <v>0</v>
      </c>
      <c r="L29" s="70">
        <f>БАЗОВА!AQ29</f>
        <v>0</v>
      </c>
      <c r="M29" s="70">
        <f>БАЗОВА!AR29</f>
        <v>0</v>
      </c>
      <c r="N29" s="70">
        <f>БАЗОВА!AS29</f>
        <v>0</v>
      </c>
      <c r="O29" s="70">
        <f>БАЗОВА!AT29</f>
        <v>0</v>
      </c>
    </row>
    <row r="30" spans="1:15" s="3" customFormat="1" ht="12.75">
      <c r="A30" s="109">
        <f t="shared" si="0"/>
        <v>22</v>
      </c>
      <c r="B30" s="110" t="str">
        <f>БАЗОВА!B30</f>
        <v>Оксаліплатин</v>
      </c>
      <c r="C30" s="110" t="str">
        <f>БАЗОВА!C30</f>
        <v>Оксаліплатин</v>
      </c>
      <c r="D30" s="69">
        <f>SUM(БАЗОВА!AB30,БАЗОВА!AD30,БАЗОВА!AF30,БАЗОВА!AH30)</f>
        <v>0</v>
      </c>
      <c r="E30" s="111">
        <f>БАЗОВА!X30</f>
        <v>0</v>
      </c>
      <c r="F30" s="112">
        <f>БАЗОВА!AA30</f>
        <v>0</v>
      </c>
      <c r="G30" s="69">
        <f>БАЗОВА!AL30</f>
        <v>0</v>
      </c>
      <c r="H30" s="70">
        <f>БАЗОВА!AM30</f>
        <v>-2.9103830456733704E-11</v>
      </c>
      <c r="I30" s="69">
        <f>БАЗОВА!AN30</f>
        <v>0</v>
      </c>
      <c r="J30" s="70">
        <f>БАЗОВА!AO30</f>
        <v>0</v>
      </c>
      <c r="K30" s="70">
        <f>БАЗОВА!AP30</f>
        <v>0</v>
      </c>
      <c r="L30" s="70">
        <f>БАЗОВА!AQ30</f>
        <v>0</v>
      </c>
      <c r="M30" s="70">
        <f>БАЗОВА!AR30</f>
        <v>0</v>
      </c>
      <c r="N30" s="70">
        <f>БАЗОВА!AS30</f>
        <v>0</v>
      </c>
      <c r="O30" s="70">
        <f>БАЗОВА!AT30</f>
        <v>0</v>
      </c>
    </row>
    <row r="31" spans="1:15" s="3" customFormat="1" ht="12.75">
      <c r="A31" s="109">
        <f t="shared" si="0"/>
        <v>23</v>
      </c>
      <c r="B31" s="110" t="str">
        <f>БАЗОВА!B31</f>
        <v>Оксаліплатин</v>
      </c>
      <c r="C31" s="110" t="str">
        <f>БАЗОВА!C31</f>
        <v>Оксаліплатин</v>
      </c>
      <c r="D31" s="69">
        <f>SUM(БАЗОВА!AB31,БАЗОВА!AD31,БАЗОВА!AF31,БАЗОВА!AH31)</f>
        <v>0</v>
      </c>
      <c r="E31" s="111">
        <f>БАЗОВА!X31</f>
        <v>0</v>
      </c>
      <c r="F31" s="112">
        <f>БАЗОВА!AA31</f>
        <v>0</v>
      </c>
      <c r="G31" s="69">
        <f>БАЗОВА!AL31</f>
        <v>0</v>
      </c>
      <c r="H31" s="70">
        <f>БАЗОВА!AM31</f>
        <v>5.8207660913467407E-11</v>
      </c>
      <c r="I31" s="69">
        <f>БАЗОВА!AN31</f>
        <v>0</v>
      </c>
      <c r="J31" s="70">
        <f>БАЗОВА!AO31</f>
        <v>0</v>
      </c>
      <c r="K31" s="70">
        <f>БАЗОВА!AP31</f>
        <v>0</v>
      </c>
      <c r="L31" s="70">
        <f>БАЗОВА!AQ31</f>
        <v>0</v>
      </c>
      <c r="M31" s="70">
        <f>БАЗОВА!AR31</f>
        <v>0</v>
      </c>
      <c r="N31" s="70">
        <f>БАЗОВА!AS31</f>
        <v>0</v>
      </c>
      <c r="O31" s="70">
        <f>БАЗОВА!AT31</f>
        <v>0</v>
      </c>
    </row>
    <row r="32" spans="1:15" s="3" customFormat="1" ht="24">
      <c r="A32" s="109">
        <f t="shared" si="0"/>
        <v>24</v>
      </c>
      <c r="B32" s="110" t="str">
        <f>БАЗОВА!B32</f>
        <v>Паклітаксел</v>
      </c>
      <c r="C32" s="110" t="str">
        <f>БАЗОВА!C32</f>
        <v>Паклітаксел,паклітеро</v>
      </c>
      <c r="D32" s="69">
        <f>SUM(БАЗОВА!AB32,БАЗОВА!AD32,БАЗОВА!AF32,БАЗОВА!AH32)</f>
        <v>0</v>
      </c>
      <c r="E32" s="111">
        <f>БАЗОВА!X32</f>
        <v>0</v>
      </c>
      <c r="F32" s="112">
        <f>БАЗОВА!AA32</f>
        <v>0</v>
      </c>
      <c r="G32" s="69">
        <f>БАЗОВА!AL32</f>
        <v>0</v>
      </c>
      <c r="H32" s="70">
        <f>БАЗОВА!AM32</f>
        <v>0</v>
      </c>
      <c r="I32" s="69">
        <f>БАЗОВА!AN32</f>
        <v>0</v>
      </c>
      <c r="J32" s="70">
        <f>БАЗОВА!AO32</f>
        <v>0</v>
      </c>
      <c r="K32" s="70">
        <f>БАЗОВА!AP32</f>
        <v>0</v>
      </c>
      <c r="L32" s="70">
        <f>БАЗОВА!AQ32</f>
        <v>0</v>
      </c>
      <c r="M32" s="70">
        <f>БАЗОВА!AR32</f>
        <v>0</v>
      </c>
      <c r="N32" s="70">
        <f>БАЗОВА!AS32</f>
        <v>0</v>
      </c>
      <c r="O32" s="70">
        <f>БАЗОВА!AT32</f>
        <v>0</v>
      </c>
    </row>
    <row r="33" spans="1:15" s="3" customFormat="1" ht="12.75">
      <c r="A33" s="109">
        <f t="shared" si="0"/>
        <v>25</v>
      </c>
      <c r="B33" s="110" t="str">
        <f>БАЗОВА!B33</f>
        <v>Топотекан</v>
      </c>
      <c r="C33" s="110" t="str">
        <f>БАЗОВА!C33</f>
        <v>Гікамтин</v>
      </c>
      <c r="D33" s="69">
        <f>SUM(БАЗОВА!AB33,БАЗОВА!AD33,БАЗОВА!AF33,БАЗОВА!AH33)</f>
        <v>0</v>
      </c>
      <c r="E33" s="111">
        <f>БАЗОВА!X33</f>
        <v>0</v>
      </c>
      <c r="F33" s="112">
        <f>БАЗОВА!AA33</f>
        <v>0</v>
      </c>
      <c r="G33" s="69">
        <f>БАЗОВА!AL33</f>
        <v>0</v>
      </c>
      <c r="H33" s="70">
        <f>БАЗОВА!AM33</f>
        <v>0</v>
      </c>
      <c r="I33" s="69">
        <f>БАЗОВА!AN33</f>
        <v>0</v>
      </c>
      <c r="J33" s="70">
        <f>БАЗОВА!AO33</f>
        <v>0</v>
      </c>
      <c r="K33" s="70">
        <f>БАЗОВА!AP33</f>
        <v>0</v>
      </c>
      <c r="L33" s="70">
        <f>БАЗОВА!AQ33</f>
        <v>0</v>
      </c>
      <c r="M33" s="70">
        <f>БАЗОВА!AR33</f>
        <v>0</v>
      </c>
      <c r="N33" s="70">
        <f>БАЗОВА!AS33</f>
        <v>0</v>
      </c>
      <c r="O33" s="70">
        <f>БАЗОВА!AT33</f>
        <v>0</v>
      </c>
    </row>
    <row r="34" spans="1:15" s="3" customFormat="1" ht="24">
      <c r="A34" s="109">
        <f t="shared" si="0"/>
        <v>26</v>
      </c>
      <c r="B34" s="110" t="str">
        <f>БАЗОВА!B34</f>
        <v>Трастузумаб</v>
      </c>
      <c r="C34" s="110" t="str">
        <f>БАЗОВА!C34</f>
        <v>Герцептин,тразимера</v>
      </c>
      <c r="D34" s="69">
        <f>SUM(БАЗОВА!AB34,БАЗОВА!AD34,БАЗОВА!AF34,БАЗОВА!AH34)</f>
        <v>50</v>
      </c>
      <c r="E34" s="111" t="str">
        <f>БАЗОВА!X34</f>
        <v>DX1524</v>
      </c>
      <c r="F34" s="112">
        <f>БАЗОВА!AA34</f>
        <v>0</v>
      </c>
      <c r="G34" s="69">
        <f>БАЗОВА!AL34</f>
        <v>17</v>
      </c>
      <c r="H34" s="70">
        <f>БАЗОВА!AM34</f>
        <v>68296.48000000001</v>
      </c>
      <c r="I34" s="69">
        <f>БАЗОВА!AN34</f>
        <v>0</v>
      </c>
      <c r="J34" s="70">
        <f>БАЗОВА!AO34</f>
        <v>0</v>
      </c>
      <c r="K34" s="70">
        <f>БАЗОВА!AP34</f>
        <v>0</v>
      </c>
      <c r="L34" s="70">
        <f>БАЗОВА!AQ34</f>
        <v>0</v>
      </c>
      <c r="M34" s="70">
        <f>БАЗОВА!AR34</f>
        <v>0</v>
      </c>
      <c r="N34" s="70">
        <f>БАЗОВА!AS34</f>
        <v>0</v>
      </c>
      <c r="O34" s="70">
        <f>БАЗОВА!AT34</f>
        <v>0</v>
      </c>
    </row>
    <row r="35" spans="1:15" s="3" customFormat="1" ht="12.75">
      <c r="A35" s="109">
        <f t="shared" si="0"/>
        <v>27</v>
      </c>
      <c r="B35" s="110" t="str">
        <f>БАЗОВА!B35</f>
        <v>Трипторелін</v>
      </c>
      <c r="C35" s="110" t="str">
        <f>БАЗОВА!C35</f>
        <v>Диферелін</v>
      </c>
      <c r="D35" s="69">
        <f>SUM(БАЗОВА!AB35,БАЗОВА!AD35,БАЗОВА!AF35,БАЗОВА!AH35)</f>
        <v>0</v>
      </c>
      <c r="E35" s="111">
        <f>БАЗОВА!X35</f>
        <v>0</v>
      </c>
      <c r="F35" s="112">
        <f>БАЗОВА!AA35</f>
        <v>0</v>
      </c>
      <c r="G35" s="69">
        <f>БАЗОВА!AL35</f>
        <v>471</v>
      </c>
      <c r="H35" s="70">
        <f>БАЗОВА!AM35</f>
        <v>2304904.4400000004</v>
      </c>
      <c r="I35" s="69">
        <f>БАЗОВА!AN35</f>
        <v>0</v>
      </c>
      <c r="J35" s="70">
        <f>БАЗОВА!AO35</f>
        <v>0</v>
      </c>
      <c r="K35" s="70">
        <f>БАЗОВА!AP35</f>
        <v>0</v>
      </c>
      <c r="L35" s="70">
        <f>БАЗОВА!AQ35</f>
        <v>0</v>
      </c>
      <c r="M35" s="70">
        <f>БАЗОВА!AR35</f>
        <v>0</v>
      </c>
      <c r="N35" s="70">
        <f>БАЗОВА!AS35</f>
        <v>0</v>
      </c>
      <c r="O35" s="70">
        <f>БАЗОВА!AT35</f>
        <v>0</v>
      </c>
    </row>
    <row r="36" spans="1:15" s="3" customFormat="1" ht="12.75">
      <c r="A36" s="109">
        <f t="shared" si="0"/>
        <v>28</v>
      </c>
      <c r="B36" s="110" t="str">
        <f>БАЗОВА!B36</f>
        <v>Гозерелін</v>
      </c>
      <c r="C36" s="110" t="str">
        <f>БАЗОВА!C36</f>
        <v xml:space="preserve">золадекс </v>
      </c>
      <c r="D36" s="69">
        <f>SUM(БАЗОВА!AB36,БАЗОВА!AD36,БАЗОВА!AF36,БАЗОВА!AH36)</f>
        <v>0</v>
      </c>
      <c r="E36" s="111">
        <f>БАЗОВА!X36</f>
        <v>0</v>
      </c>
      <c r="F36" s="112">
        <f>БАЗОВА!AA36</f>
        <v>0</v>
      </c>
      <c r="G36" s="69">
        <f>БАЗОВА!AL36</f>
        <v>0</v>
      </c>
      <c r="H36" s="70">
        <f>БАЗОВА!AM36</f>
        <v>0</v>
      </c>
      <c r="I36" s="69">
        <f>БАЗОВА!AN36</f>
        <v>0</v>
      </c>
      <c r="J36" s="70">
        <f>БАЗОВА!AO36</f>
        <v>0</v>
      </c>
      <c r="K36" s="70">
        <f>БАЗОВА!AP36</f>
        <v>0</v>
      </c>
      <c r="L36" s="70">
        <f>БАЗОВА!AQ36</f>
        <v>0</v>
      </c>
      <c r="M36" s="70">
        <f>БАЗОВА!AR36</f>
        <v>0</v>
      </c>
      <c r="N36" s="70">
        <f>БАЗОВА!AS36</f>
        <v>0</v>
      </c>
      <c r="O36" s="70">
        <f>БАЗОВА!AT36</f>
        <v>0</v>
      </c>
    </row>
    <row r="37" spans="1:15" s="3" customFormat="1" ht="12.75">
      <c r="A37" s="109">
        <f t="shared" si="0"/>
        <v>29</v>
      </c>
      <c r="B37" s="110" t="str">
        <f>БАЗОВА!B37</f>
        <v>Етопозид</v>
      </c>
      <c r="C37" s="110" t="str">
        <f>БАЗОВА!C37</f>
        <v>Етопозид</v>
      </c>
      <c r="D37" s="69">
        <f>SUM(БАЗОВА!AB37,БАЗОВА!AD37,БАЗОВА!AF37,БАЗОВА!AH37)</f>
        <v>0</v>
      </c>
      <c r="E37" s="111">
        <f>БАЗОВА!X37</f>
        <v>0</v>
      </c>
      <c r="F37" s="112">
        <f>БАЗОВА!AA37</f>
        <v>0</v>
      </c>
      <c r="G37" s="69">
        <f>БАЗОВА!AL37</f>
        <v>0</v>
      </c>
      <c r="H37" s="70">
        <f>БАЗОВА!AM37</f>
        <v>6.9121597334742546E-11</v>
      </c>
      <c r="I37" s="69">
        <f>БАЗОВА!AN37</f>
        <v>0</v>
      </c>
      <c r="J37" s="70">
        <f>БАЗОВА!AO37</f>
        <v>0</v>
      </c>
      <c r="K37" s="70">
        <f>БАЗОВА!AP37</f>
        <v>0</v>
      </c>
      <c r="L37" s="70">
        <f>БАЗОВА!AQ37</f>
        <v>0</v>
      </c>
      <c r="M37" s="70">
        <f>БАЗОВА!AR37</f>
        <v>0</v>
      </c>
      <c r="N37" s="70">
        <f>БАЗОВА!AS37</f>
        <v>0</v>
      </c>
      <c r="O37" s="70">
        <f>БАЗОВА!AT37</f>
        <v>0</v>
      </c>
    </row>
    <row r="38" spans="1:15" s="3" customFormat="1" ht="12.75">
      <c r="A38" s="109">
        <f t="shared" si="0"/>
        <v>30</v>
      </c>
      <c r="B38" s="110" t="str">
        <f>БАЗОВА!B38</f>
        <v>Філграстим</v>
      </c>
      <c r="C38" s="110" t="str">
        <f>БАЗОВА!C38</f>
        <v>Зарсіо</v>
      </c>
      <c r="D38" s="69">
        <f>SUM(БАЗОВА!AB38,БАЗОВА!AD38,БАЗОВА!AF38,БАЗОВА!AH38)</f>
        <v>0</v>
      </c>
      <c r="E38" s="111" t="str">
        <f>БАЗОВА!X187</f>
        <v>9R9S</v>
      </c>
      <c r="F38" s="112">
        <f>БАЗОВА!AA38</f>
        <v>0</v>
      </c>
      <c r="G38" s="69">
        <f>БАЗОВА!AL38</f>
        <v>0</v>
      </c>
      <c r="H38" s="70">
        <f>БАЗОВА!AM38</f>
        <v>-2.9103830456733704E-11</v>
      </c>
      <c r="I38" s="69">
        <f>БАЗОВА!AN38</f>
        <v>0</v>
      </c>
      <c r="J38" s="70">
        <f>БАЗОВА!AO38</f>
        <v>0</v>
      </c>
      <c r="K38" s="70">
        <f>БАЗОВА!AP38</f>
        <v>0</v>
      </c>
      <c r="L38" s="70">
        <f>БАЗОВА!AQ38</f>
        <v>0</v>
      </c>
      <c r="M38" s="70">
        <f>БАЗОВА!AR38</f>
        <v>0</v>
      </c>
      <c r="N38" s="70">
        <f>БАЗОВА!AS38</f>
        <v>0</v>
      </c>
      <c r="O38" s="70">
        <f>БАЗОВА!AT38</f>
        <v>0</v>
      </c>
    </row>
    <row r="39" spans="1:15" s="3" customFormat="1" ht="24">
      <c r="A39" s="109">
        <f t="shared" si="0"/>
        <v>31</v>
      </c>
      <c r="B39" s="110" t="str">
        <f>БАЗОВА!B39</f>
        <v>Флуороурацил</v>
      </c>
      <c r="C39" s="110" t="str">
        <f>БАЗОВА!C39</f>
        <v>5-фторурацил</v>
      </c>
      <c r="D39" s="69">
        <f>SUM(БАЗОВА!AB39,БАЗОВА!AD39,БАЗОВА!AF39,БАЗОВА!AH39)</f>
        <v>0</v>
      </c>
      <c r="E39" s="111">
        <f>БАЗОВА!X39</f>
        <v>0</v>
      </c>
      <c r="F39" s="112">
        <f>БАЗОВА!AA39</f>
        <v>0</v>
      </c>
      <c r="G39" s="69">
        <f>БАЗОВА!AL39</f>
        <v>0</v>
      </c>
      <c r="H39" s="70">
        <f>БАЗОВА!AM39</f>
        <v>3.637978807091713E-12</v>
      </c>
      <c r="I39" s="69">
        <f>БАЗОВА!AN39</f>
        <v>0</v>
      </c>
      <c r="J39" s="70">
        <f>БАЗОВА!AO39</f>
        <v>0</v>
      </c>
      <c r="K39" s="70">
        <f>БАЗОВА!AP39</f>
        <v>0</v>
      </c>
      <c r="L39" s="70">
        <f>БАЗОВА!AQ39</f>
        <v>0</v>
      </c>
      <c r="M39" s="70">
        <f>БАЗОВА!AR39</f>
        <v>0</v>
      </c>
      <c r="N39" s="70">
        <f>БАЗОВА!AS39</f>
        <v>0</v>
      </c>
      <c r="O39" s="70">
        <f>БАЗОВА!AT39</f>
        <v>0</v>
      </c>
    </row>
    <row r="40" spans="1:15" s="3" customFormat="1" ht="12.75">
      <c r="A40" s="109">
        <f t="shared" si="0"/>
        <v>32</v>
      </c>
      <c r="B40" s="110" t="str">
        <f>БАЗОВА!B40</f>
        <v>Циклофосфамід</v>
      </c>
      <c r="C40" s="110" t="str">
        <f>БАЗОВА!C40</f>
        <v>Ендоксан</v>
      </c>
      <c r="D40" s="69">
        <f>SUM(БАЗОВА!AB40,БАЗОВА!AD40,БАЗОВА!AF40,БАЗОВА!AH40)</f>
        <v>0</v>
      </c>
      <c r="E40" s="111">
        <f>БАЗОВА!X40</f>
        <v>0</v>
      </c>
      <c r="F40" s="112">
        <f>БАЗОВА!AA40</f>
        <v>0</v>
      </c>
      <c r="G40" s="69">
        <f>БАЗОВА!AL40</f>
        <v>125</v>
      </c>
      <c r="H40" s="70">
        <f>БАЗОВА!AM40</f>
        <v>12671.25</v>
      </c>
      <c r="I40" s="69">
        <f>БАЗОВА!AN40</f>
        <v>0</v>
      </c>
      <c r="J40" s="70">
        <f>БАЗОВА!AO40</f>
        <v>0</v>
      </c>
      <c r="K40" s="70">
        <f>БАЗОВА!AP40</f>
        <v>0</v>
      </c>
      <c r="L40" s="70">
        <f>БАЗОВА!AQ40</f>
        <v>0</v>
      </c>
      <c r="M40" s="70">
        <f>БАЗОВА!AR40</f>
        <v>0</v>
      </c>
      <c r="N40" s="70">
        <f>БАЗОВА!AS40</f>
        <v>0</v>
      </c>
      <c r="O40" s="70">
        <f>БАЗОВА!AT40</f>
        <v>0</v>
      </c>
    </row>
    <row r="41" spans="1:15" s="3" customFormat="1" ht="12.75">
      <c r="A41" s="109">
        <f t="shared" ref="A41:A104" si="1">A40+1</f>
        <v>33</v>
      </c>
      <c r="B41" s="110" t="str">
        <f>БАЗОВА!B41</f>
        <v>Циклофосфамід</v>
      </c>
      <c r="C41" s="110" t="str">
        <f>БАЗОВА!C41</f>
        <v>Ендоксан</v>
      </c>
      <c r="D41" s="69">
        <f>SUM(БАЗОВА!AB41,БАЗОВА!AD41,БАЗОВА!AF41,БАЗОВА!AH41)</f>
        <v>0</v>
      </c>
      <c r="E41" s="111">
        <f>БАЗОВА!X41</f>
        <v>0</v>
      </c>
      <c r="F41" s="112">
        <f>БАЗОВА!AA41</f>
        <v>0</v>
      </c>
      <c r="G41" s="69">
        <f>БАЗОВА!AL41</f>
        <v>0</v>
      </c>
      <c r="H41" s="70">
        <f>БАЗОВА!AM41</f>
        <v>0</v>
      </c>
      <c r="I41" s="69">
        <f>БАЗОВА!AN41</f>
        <v>0</v>
      </c>
      <c r="J41" s="70">
        <f>БАЗОВА!AO41</f>
        <v>0</v>
      </c>
      <c r="K41" s="70">
        <f>БАЗОВА!AP41</f>
        <v>0</v>
      </c>
      <c r="L41" s="70">
        <f>БАЗОВА!AQ41</f>
        <v>0</v>
      </c>
      <c r="M41" s="70">
        <f>БАЗОВА!AR41</f>
        <v>0</v>
      </c>
      <c r="N41" s="70">
        <f>БАЗОВА!AS41</f>
        <v>0</v>
      </c>
      <c r="O41" s="70">
        <f>БАЗОВА!AT41</f>
        <v>0</v>
      </c>
    </row>
    <row r="42" spans="1:15" s="3" customFormat="1" ht="12.75">
      <c r="A42" s="109">
        <f t="shared" si="1"/>
        <v>34</v>
      </c>
      <c r="B42" s="110" t="str">
        <f>БАЗОВА!B42</f>
        <v>Цисплатин</v>
      </c>
      <c r="C42" s="110" t="str">
        <f>БАЗОВА!C42</f>
        <v>Цисплатин</v>
      </c>
      <c r="D42" s="69">
        <f>SUM(БАЗОВА!AB42,БАЗОВА!AD42,БАЗОВА!AF42,БАЗОВА!AH42)</f>
        <v>0</v>
      </c>
      <c r="E42" s="111">
        <f>БАЗОВА!X42</f>
        <v>0</v>
      </c>
      <c r="F42" s="112">
        <f>БАЗОВА!AA42</f>
        <v>0</v>
      </c>
      <c r="G42" s="69">
        <f>БАЗОВА!AL42</f>
        <v>0</v>
      </c>
      <c r="H42" s="70">
        <f>БАЗОВА!AM42</f>
        <v>0</v>
      </c>
      <c r="I42" s="69">
        <f>БАЗОВА!AN42</f>
        <v>0</v>
      </c>
      <c r="J42" s="70">
        <f>БАЗОВА!AO42</f>
        <v>0</v>
      </c>
      <c r="K42" s="70">
        <f>БАЗОВА!AP42</f>
        <v>0</v>
      </c>
      <c r="L42" s="70">
        <f>БАЗОВА!AQ42</f>
        <v>0</v>
      </c>
      <c r="M42" s="70">
        <f>БАЗОВА!AR42</f>
        <v>0</v>
      </c>
      <c r="N42" s="70">
        <f>БАЗОВА!AS42</f>
        <v>0</v>
      </c>
      <c r="O42" s="70">
        <f>БАЗОВА!AT42</f>
        <v>0</v>
      </c>
    </row>
    <row r="43" spans="1:15" s="3" customFormat="1" ht="12.75">
      <c r="A43" s="109">
        <f t="shared" si="1"/>
        <v>35</v>
      </c>
      <c r="B43" s="110" t="str">
        <f>БАЗОВА!B43</f>
        <v>Цисплатин</v>
      </c>
      <c r="C43" s="110" t="str">
        <f>БАЗОВА!C43</f>
        <v>Цисплатин</v>
      </c>
      <c r="D43" s="69">
        <f>SUM(БАЗОВА!AB43,БАЗОВА!AD43,БАЗОВА!AF43,БАЗОВА!AH43)</f>
        <v>0</v>
      </c>
      <c r="E43" s="111">
        <f>БАЗОВА!X43</f>
        <v>0</v>
      </c>
      <c r="F43" s="112">
        <f>БАЗОВА!AA43</f>
        <v>0</v>
      </c>
      <c r="G43" s="69">
        <f>БАЗОВА!AL43</f>
        <v>0</v>
      </c>
      <c r="H43" s="70">
        <f>БАЗОВА!AM43</f>
        <v>0</v>
      </c>
      <c r="I43" s="69">
        <f>БАЗОВА!AN43</f>
        <v>0</v>
      </c>
      <c r="J43" s="70">
        <f>БАЗОВА!AO43</f>
        <v>0</v>
      </c>
      <c r="K43" s="70">
        <f>БАЗОВА!AP43</f>
        <v>0</v>
      </c>
      <c r="L43" s="70">
        <f>БАЗОВА!AQ43</f>
        <v>0</v>
      </c>
      <c r="M43" s="70">
        <f>БАЗОВА!AR43</f>
        <v>0</v>
      </c>
      <c r="N43" s="70">
        <f>БАЗОВА!AS43</f>
        <v>0</v>
      </c>
      <c r="O43" s="70">
        <f>БАЗОВА!AT43</f>
        <v>0</v>
      </c>
    </row>
    <row r="44" spans="1:15" s="3" customFormat="1" ht="12.75">
      <c r="A44" s="109">
        <f t="shared" si="1"/>
        <v>36</v>
      </c>
      <c r="B44" s="110" t="str">
        <f>БАЗОВА!B44</f>
        <v>Циклофосфамід</v>
      </c>
      <c r="C44" s="110" t="str">
        <f>БАЗОВА!C44</f>
        <v>Ендоксан</v>
      </c>
      <c r="D44" s="69">
        <f>SUM(БАЗОВА!AB44,БАЗОВА!AD44,БАЗОВА!AF44,БАЗОВА!AH44)</f>
        <v>0</v>
      </c>
      <c r="E44" s="111">
        <f>БАЗОВА!X44</f>
        <v>0</v>
      </c>
      <c r="F44" s="112">
        <f>БАЗОВА!AA44</f>
        <v>0</v>
      </c>
      <c r="G44" s="69">
        <f>БАЗОВА!AL44</f>
        <v>0</v>
      </c>
      <c r="H44" s="70">
        <f>БАЗОВА!AM44</f>
        <v>0</v>
      </c>
      <c r="I44" s="69">
        <f>БАЗОВА!AN44</f>
        <v>0</v>
      </c>
      <c r="J44" s="70">
        <f>БАЗОВА!AO44</f>
        <v>0</v>
      </c>
      <c r="K44" s="70">
        <f>БАЗОВА!AP44</f>
        <v>0</v>
      </c>
      <c r="L44" s="70">
        <f>БАЗОВА!AQ44</f>
        <v>0</v>
      </c>
      <c r="M44" s="70">
        <f>БАЗОВА!AR44</f>
        <v>0</v>
      </c>
      <c r="N44" s="70">
        <f>БАЗОВА!AS44</f>
        <v>0</v>
      </c>
      <c r="O44" s="70">
        <f>БАЗОВА!AT44</f>
        <v>0</v>
      </c>
    </row>
    <row r="45" spans="1:15" s="3" customFormat="1" ht="12.75">
      <c r="A45" s="109">
        <f t="shared" si="1"/>
        <v>37</v>
      </c>
      <c r="B45" s="110" t="str">
        <f>БАЗОВА!B45</f>
        <v>Метотрексат</v>
      </c>
      <c r="C45" s="110" t="str">
        <f>БАЗОВА!C45</f>
        <v>Метотрексат</v>
      </c>
      <c r="D45" s="69">
        <f>SUM(БАЗОВА!AB45,БАЗОВА!AD45,БАЗОВА!AF45,БАЗОВА!AH45)</f>
        <v>0</v>
      </c>
      <c r="E45" s="111">
        <f>БАЗОВА!X45</f>
        <v>0</v>
      </c>
      <c r="F45" s="112">
        <f>БАЗОВА!AA45</f>
        <v>0</v>
      </c>
      <c r="G45" s="69">
        <f>БАЗОВА!AL45</f>
        <v>0</v>
      </c>
      <c r="H45" s="70">
        <f>БАЗОВА!AM45</f>
        <v>0</v>
      </c>
      <c r="I45" s="69">
        <f>БАЗОВА!AN45</f>
        <v>0</v>
      </c>
      <c r="J45" s="70">
        <f>БАЗОВА!AO45</f>
        <v>0</v>
      </c>
      <c r="K45" s="70">
        <f>БАЗОВА!AP45</f>
        <v>0</v>
      </c>
      <c r="L45" s="70">
        <f>БАЗОВА!AQ45</f>
        <v>0</v>
      </c>
      <c r="M45" s="70">
        <f>БАЗОВА!AR45</f>
        <v>0</v>
      </c>
      <c r="N45" s="70">
        <f>БАЗОВА!AS45</f>
        <v>0</v>
      </c>
      <c r="O45" s="70">
        <f>БАЗОВА!AT45</f>
        <v>0</v>
      </c>
    </row>
    <row r="46" spans="1:15" s="3" customFormat="1" ht="12.75">
      <c r="A46" s="109">
        <f t="shared" si="1"/>
        <v>38</v>
      </c>
      <c r="B46" s="110" t="str">
        <f>БАЗОВА!B46</f>
        <v>Паклітаксел</v>
      </c>
      <c r="C46" s="110" t="str">
        <f>БАЗОВА!C46</f>
        <v>Паклітаксел</v>
      </c>
      <c r="D46" s="69">
        <f>SUM(БАЗОВА!AB46,БАЗОВА!AD46,БАЗОВА!AF46,БАЗОВА!AH46)</f>
        <v>0</v>
      </c>
      <c r="E46" s="111">
        <f>БАЗОВА!X46</f>
        <v>0</v>
      </c>
      <c r="F46" s="112">
        <f>БАЗОВА!AA46</f>
        <v>0</v>
      </c>
      <c r="G46" s="69">
        <f>БАЗОВА!AL46</f>
        <v>0</v>
      </c>
      <c r="H46" s="70">
        <f>БАЗОВА!AM46</f>
        <v>0</v>
      </c>
      <c r="I46" s="69">
        <f>БАЗОВА!AN46</f>
        <v>0</v>
      </c>
      <c r="J46" s="70">
        <f>БАЗОВА!AO46</f>
        <v>0</v>
      </c>
      <c r="K46" s="70">
        <f>БАЗОВА!AP46</f>
        <v>0</v>
      </c>
      <c r="L46" s="70">
        <f>БАЗОВА!AQ46</f>
        <v>0</v>
      </c>
      <c r="M46" s="70">
        <f>БАЗОВА!AR46</f>
        <v>0</v>
      </c>
      <c r="N46" s="70">
        <f>БАЗОВА!AS46</f>
        <v>0</v>
      </c>
      <c r="O46" s="70">
        <f>БАЗОВА!AT46</f>
        <v>0</v>
      </c>
    </row>
    <row r="47" spans="1:15" s="3" customFormat="1" ht="12.75">
      <c r="A47" s="109">
        <f t="shared" si="1"/>
        <v>39</v>
      </c>
      <c r="B47" s="110" t="str">
        <f>БАЗОВА!B47</f>
        <v>Доксорубіцин</v>
      </c>
      <c r="C47" s="110" t="str">
        <f>БАЗОВА!C47</f>
        <v>Доксорубіцин</v>
      </c>
      <c r="D47" s="69">
        <f>SUM(БАЗОВА!AB47,БАЗОВА!AD47,БАЗОВА!AF47,БАЗОВА!AH47)</f>
        <v>0</v>
      </c>
      <c r="E47" s="111">
        <f>БАЗОВА!X47</f>
        <v>0</v>
      </c>
      <c r="F47" s="112">
        <f>БАЗОВА!AA47</f>
        <v>0</v>
      </c>
      <c r="G47" s="69">
        <f>БАЗОВА!AL47</f>
        <v>0</v>
      </c>
      <c r="H47" s="70">
        <f>БАЗОВА!AM47</f>
        <v>0</v>
      </c>
      <c r="I47" s="69">
        <f>БАЗОВА!AN47</f>
        <v>0</v>
      </c>
      <c r="J47" s="70">
        <f>БАЗОВА!AO47</f>
        <v>0</v>
      </c>
      <c r="K47" s="70">
        <f>БАЗОВА!AP47</f>
        <v>0</v>
      </c>
      <c r="L47" s="70">
        <f>БАЗОВА!AQ47</f>
        <v>0</v>
      </c>
      <c r="M47" s="70">
        <f>БАЗОВА!AR47</f>
        <v>0</v>
      </c>
      <c r="N47" s="70">
        <f>БАЗОВА!AS47</f>
        <v>0</v>
      </c>
      <c r="O47" s="70">
        <f>БАЗОВА!AT47</f>
        <v>0</v>
      </c>
    </row>
    <row r="48" spans="1:15" s="3" customFormat="1" ht="12.75">
      <c r="A48" s="109">
        <f t="shared" si="1"/>
        <v>40</v>
      </c>
      <c r="B48" s="110" t="str">
        <f>БАЗОВА!B48</f>
        <v>Доксорубіцин</v>
      </c>
      <c r="C48" s="110" t="str">
        <f>БАЗОВА!C48</f>
        <v>Доксорубіцин</v>
      </c>
      <c r="D48" s="69">
        <f>SUM(БАЗОВА!AB48,БАЗОВА!AD48,БАЗОВА!AF48,БАЗОВА!AH48)</f>
        <v>200</v>
      </c>
      <c r="E48" s="111" t="str">
        <f>БАЗОВА!X48</f>
        <v>KD1645</v>
      </c>
      <c r="F48" s="112">
        <f>БАЗОВА!AA48</f>
        <v>0</v>
      </c>
      <c r="G48" s="69">
        <f>БАЗОВА!AL48</f>
        <v>0</v>
      </c>
      <c r="H48" s="70">
        <f>БАЗОВА!AM48</f>
        <v>0</v>
      </c>
      <c r="I48" s="69">
        <f>БАЗОВА!AN48</f>
        <v>0</v>
      </c>
      <c r="J48" s="70">
        <f>БАЗОВА!AO48</f>
        <v>0</v>
      </c>
      <c r="K48" s="70">
        <f>БАЗОВА!AP48</f>
        <v>0</v>
      </c>
      <c r="L48" s="70">
        <f>БАЗОВА!AQ48</f>
        <v>0</v>
      </c>
      <c r="M48" s="70">
        <f>БАЗОВА!AR48</f>
        <v>0</v>
      </c>
      <c r="N48" s="70">
        <f>БАЗОВА!AS48</f>
        <v>0</v>
      </c>
      <c r="O48" s="70">
        <f>БАЗОВА!AT48</f>
        <v>0</v>
      </c>
    </row>
    <row r="49" spans="1:15" s="3" customFormat="1" ht="12.75">
      <c r="A49" s="109">
        <f t="shared" si="1"/>
        <v>41</v>
      </c>
      <c r="B49" s="110" t="str">
        <f>БАЗОВА!B49</f>
        <v xml:space="preserve">вінбластин </v>
      </c>
      <c r="C49" s="110" t="str">
        <f>БАЗОВА!C49</f>
        <v xml:space="preserve">вінбластин </v>
      </c>
      <c r="D49" s="69">
        <f>SUM(БАЗОВА!AB49,БАЗОВА!AD49,БАЗОВА!AF49,БАЗОВА!AH49)</f>
        <v>0</v>
      </c>
      <c r="E49" s="111">
        <f>БАЗОВА!X49</f>
        <v>0</v>
      </c>
      <c r="F49" s="112">
        <f>БАЗОВА!AA49</f>
        <v>0</v>
      </c>
      <c r="G49" s="69">
        <f>БАЗОВА!AL49</f>
        <v>0</v>
      </c>
      <c r="H49" s="70">
        <f>БАЗОВА!AM49</f>
        <v>3.637978807091713E-12</v>
      </c>
      <c r="I49" s="69">
        <f>БАЗОВА!AN49</f>
        <v>0</v>
      </c>
      <c r="J49" s="70">
        <f>БАЗОВА!AO49</f>
        <v>0</v>
      </c>
      <c r="K49" s="70">
        <f>БАЗОВА!AP49</f>
        <v>0</v>
      </c>
      <c r="L49" s="70">
        <f>БАЗОВА!AQ49</f>
        <v>0</v>
      </c>
      <c r="M49" s="70">
        <f>БАЗОВА!AR49</f>
        <v>0</v>
      </c>
      <c r="N49" s="70">
        <f>БАЗОВА!AS49</f>
        <v>0</v>
      </c>
      <c r="O49" s="70">
        <f>БАЗОВА!AT49</f>
        <v>0</v>
      </c>
    </row>
    <row r="50" spans="1:15" s="3" customFormat="1" ht="24">
      <c r="A50" s="109">
        <f t="shared" si="1"/>
        <v>42</v>
      </c>
      <c r="B50" s="110" t="str">
        <f>БАЗОВА!B50</f>
        <v>Іринотекан</v>
      </c>
      <c r="C50" s="110" t="str">
        <f>БАЗОВА!C50</f>
        <v>Кампто Іриновіста</v>
      </c>
      <c r="D50" s="69">
        <f>SUM(БАЗОВА!AB50,БАЗОВА!AD50,БАЗОВА!AF50,БАЗОВА!AH50)</f>
        <v>100</v>
      </c>
      <c r="E50" s="111" t="str">
        <f>БАЗОВА!X50</f>
        <v>BZ62</v>
      </c>
      <c r="F50" s="112">
        <f>БАЗОВА!AA50</f>
        <v>0</v>
      </c>
      <c r="G50" s="69">
        <f>БАЗОВА!AL50</f>
        <v>0</v>
      </c>
      <c r="H50" s="70">
        <f>БАЗОВА!AM50</f>
        <v>0</v>
      </c>
      <c r="I50" s="69">
        <f>БАЗОВА!AN50</f>
        <v>0</v>
      </c>
      <c r="J50" s="70">
        <f>БАЗОВА!AO50</f>
        <v>0</v>
      </c>
      <c r="K50" s="70">
        <f>БАЗОВА!AP50</f>
        <v>0</v>
      </c>
      <c r="L50" s="70">
        <f>БАЗОВА!AQ50</f>
        <v>0</v>
      </c>
      <c r="M50" s="70">
        <f>БАЗОВА!AR50</f>
        <v>0</v>
      </c>
      <c r="N50" s="70">
        <f>БАЗОВА!AS50</f>
        <v>0</v>
      </c>
      <c r="O50" s="70">
        <f>БАЗОВА!AT50</f>
        <v>0</v>
      </c>
    </row>
    <row r="51" spans="1:15" s="3" customFormat="1" ht="24">
      <c r="A51" s="109">
        <f t="shared" si="1"/>
        <v>43</v>
      </c>
      <c r="B51" s="110" t="str">
        <f>БАЗОВА!B51</f>
        <v>Кальцію фолінат</v>
      </c>
      <c r="C51" s="110" t="str">
        <f>БАЗОВА!C51</f>
        <v>Кальцію фолінат</v>
      </c>
      <c r="D51" s="69">
        <f>SUM(БАЗОВА!AB51,БАЗОВА!AD51,БАЗОВА!AF51,БАЗОВА!AH51)</f>
        <v>0</v>
      </c>
      <c r="E51" s="111">
        <f>БАЗОВА!X51</f>
        <v>0</v>
      </c>
      <c r="F51" s="112">
        <f>БАЗОВА!AA51</f>
        <v>0</v>
      </c>
      <c r="G51" s="69">
        <f>БАЗОВА!AL51</f>
        <v>0</v>
      </c>
      <c r="H51" s="70">
        <f>БАЗОВА!AM51</f>
        <v>-5.8207660913467407E-11</v>
      </c>
      <c r="I51" s="69">
        <f>БАЗОВА!AN51</f>
        <v>0</v>
      </c>
      <c r="J51" s="70">
        <f>БАЗОВА!AO51</f>
        <v>0</v>
      </c>
      <c r="K51" s="70">
        <f>БАЗОВА!AP51</f>
        <v>0</v>
      </c>
      <c r="L51" s="70">
        <f>БАЗОВА!AQ51</f>
        <v>0</v>
      </c>
      <c r="M51" s="70">
        <f>БАЗОВА!AR51</f>
        <v>0</v>
      </c>
      <c r="N51" s="70">
        <f>БАЗОВА!AS51</f>
        <v>0</v>
      </c>
      <c r="O51" s="70">
        <f>БАЗОВА!AT51</f>
        <v>0</v>
      </c>
    </row>
    <row r="52" spans="1:15" s="3" customFormat="1" ht="24">
      <c r="A52" s="109">
        <f t="shared" si="1"/>
        <v>44</v>
      </c>
      <c r="B52" s="110" t="str">
        <f>БАЗОВА!B52</f>
        <v>Кальцію фолінат</v>
      </c>
      <c r="C52" s="110" t="str">
        <f>БАЗОВА!C52</f>
        <v>Кальцію фолінат</v>
      </c>
      <c r="D52" s="69">
        <f>SUM(БАЗОВА!AB52,БАЗОВА!AD52,БАЗОВА!AF52,БАЗОВА!AH52)</f>
        <v>0</v>
      </c>
      <c r="E52" s="111">
        <f>БАЗОВА!X52</f>
        <v>0</v>
      </c>
      <c r="F52" s="112">
        <f>БАЗОВА!AA52</f>
        <v>0</v>
      </c>
      <c r="G52" s="69">
        <f>БАЗОВА!AL52</f>
        <v>0</v>
      </c>
      <c r="H52" s="70">
        <f>БАЗОВА!AM52</f>
        <v>0</v>
      </c>
      <c r="I52" s="69">
        <f>БАЗОВА!AN52</f>
        <v>0</v>
      </c>
      <c r="J52" s="70">
        <f>БАЗОВА!AO52</f>
        <v>0</v>
      </c>
      <c r="K52" s="70">
        <f>БАЗОВА!AP52</f>
        <v>0</v>
      </c>
      <c r="L52" s="70">
        <f>БАЗОВА!AQ52</f>
        <v>0</v>
      </c>
      <c r="M52" s="70">
        <f>БАЗОВА!AR52</f>
        <v>0</v>
      </c>
      <c r="N52" s="70">
        <f>БАЗОВА!AS52</f>
        <v>0</v>
      </c>
      <c r="O52" s="70">
        <f>БАЗОВА!AT52</f>
        <v>0</v>
      </c>
    </row>
    <row r="53" spans="1:15" s="3" customFormat="1" ht="12.75">
      <c r="A53" s="109">
        <f t="shared" si="1"/>
        <v>45</v>
      </c>
      <c r="B53" s="110" t="str">
        <f>БАЗОВА!B53</f>
        <v xml:space="preserve">ломустин </v>
      </c>
      <c r="C53" s="110">
        <f>БАЗОВА!C53</f>
        <v>0</v>
      </c>
      <c r="D53" s="69">
        <f>SUM(БАЗОВА!AB53,БАЗОВА!AD53,БАЗОВА!AF53,БАЗОВА!AH53)</f>
        <v>0</v>
      </c>
      <c r="E53" s="111">
        <f>БАЗОВА!X53</f>
        <v>0</v>
      </c>
      <c r="F53" s="112">
        <f>БАЗОВА!AA53</f>
        <v>0</v>
      </c>
      <c r="G53" s="69">
        <f>БАЗОВА!AL53</f>
        <v>0</v>
      </c>
      <c r="H53" s="70">
        <f>БАЗОВА!AM53</f>
        <v>0</v>
      </c>
      <c r="I53" s="69">
        <f>БАЗОВА!AN53</f>
        <v>0</v>
      </c>
      <c r="J53" s="70">
        <f>БАЗОВА!AO53</f>
        <v>0</v>
      </c>
      <c r="K53" s="70">
        <f>БАЗОВА!AP53</f>
        <v>0</v>
      </c>
      <c r="L53" s="70">
        <f>БАЗОВА!AQ53</f>
        <v>0</v>
      </c>
      <c r="M53" s="70">
        <f>БАЗОВА!AR53</f>
        <v>0</v>
      </c>
      <c r="N53" s="70">
        <f>БАЗОВА!AS53</f>
        <v>0</v>
      </c>
      <c r="O53" s="70">
        <f>БАЗОВА!AT53</f>
        <v>0</v>
      </c>
    </row>
    <row r="54" spans="1:15" s="3" customFormat="1" ht="24">
      <c r="A54" s="109">
        <f t="shared" si="1"/>
        <v>46</v>
      </c>
      <c r="B54" s="110" t="str">
        <f>БАЗОВА!B54</f>
        <v>Кальцію фолінат</v>
      </c>
      <c r="C54" s="110" t="str">
        <f>БАЗОВА!C54</f>
        <v>Кальцію фолінат</v>
      </c>
      <c r="D54" s="69">
        <f>SUM(БАЗОВА!AB54,БАЗОВА!AD54,БАЗОВА!AF54,БАЗОВА!AH54)</f>
        <v>0</v>
      </c>
      <c r="E54" s="111">
        <f>БАЗОВА!X54</f>
        <v>0</v>
      </c>
      <c r="F54" s="112">
        <f>БАЗОВА!AA54</f>
        <v>0</v>
      </c>
      <c r="G54" s="69">
        <f>БАЗОВА!AL54</f>
        <v>0</v>
      </c>
      <c r="H54" s="70">
        <f>БАЗОВА!AM54</f>
        <v>0</v>
      </c>
      <c r="I54" s="69">
        <f>БАЗОВА!AN54</f>
        <v>0</v>
      </c>
      <c r="J54" s="70">
        <f>БАЗОВА!AO54</f>
        <v>0</v>
      </c>
      <c r="K54" s="70">
        <f>БАЗОВА!AP54</f>
        <v>0</v>
      </c>
      <c r="L54" s="70">
        <f>БАЗОВА!AQ54</f>
        <v>0</v>
      </c>
      <c r="M54" s="70">
        <f>БАЗОВА!AR54</f>
        <v>0</v>
      </c>
      <c r="N54" s="70">
        <f>БАЗОВА!AS54</f>
        <v>0</v>
      </c>
      <c r="O54" s="70">
        <f>БАЗОВА!AT54</f>
        <v>0</v>
      </c>
    </row>
    <row r="55" spans="1:15" s="3" customFormat="1" ht="12.75">
      <c r="A55" s="109">
        <f t="shared" si="1"/>
        <v>47</v>
      </c>
      <c r="B55" s="110" t="str">
        <f>БАЗОВА!B55</f>
        <v>Карбоплатин</v>
      </c>
      <c r="C55" s="110" t="str">
        <f>БАЗОВА!C55</f>
        <v>Карбоплатин</v>
      </c>
      <c r="D55" s="69">
        <f>SUM(БАЗОВА!AB55,БАЗОВА!AD55,БАЗОВА!AF55,БАЗОВА!AH55)</f>
        <v>300</v>
      </c>
      <c r="E55" s="111" t="str">
        <f>БАЗОВА!X55</f>
        <v>КС7460</v>
      </c>
      <c r="F55" s="112">
        <f>БАЗОВА!AA55</f>
        <v>0</v>
      </c>
      <c r="G55" s="69">
        <f>БАЗОВА!AL55</f>
        <v>0</v>
      </c>
      <c r="H55" s="70">
        <f>БАЗОВА!AM55</f>
        <v>0</v>
      </c>
      <c r="I55" s="69">
        <f>БАЗОВА!AN55</f>
        <v>0</v>
      </c>
      <c r="J55" s="70">
        <f>БАЗОВА!AO55</f>
        <v>0</v>
      </c>
      <c r="K55" s="70">
        <f>БАЗОВА!AP55</f>
        <v>0</v>
      </c>
      <c r="L55" s="70">
        <f>БАЗОВА!AQ55</f>
        <v>0</v>
      </c>
      <c r="M55" s="70">
        <f>БАЗОВА!AR55</f>
        <v>0</v>
      </c>
      <c r="N55" s="70">
        <f>БАЗОВА!AS55</f>
        <v>0</v>
      </c>
      <c r="O55" s="70">
        <f>БАЗОВА!AT55</f>
        <v>0</v>
      </c>
    </row>
    <row r="56" spans="1:15" s="3" customFormat="1" ht="12.75">
      <c r="A56" s="109">
        <f t="shared" si="1"/>
        <v>48</v>
      </c>
      <c r="B56" s="110" t="str">
        <f>БАЗОВА!B56</f>
        <v>Карбоплатин</v>
      </c>
      <c r="C56" s="110" t="str">
        <f>БАЗОВА!C56</f>
        <v>Карбоплатин</v>
      </c>
      <c r="D56" s="69">
        <f>SUM(БАЗОВА!AB56,БАЗОВА!AD56,БАЗОВА!AF56,БАЗОВА!AH56)</f>
        <v>70</v>
      </c>
      <c r="E56" s="111" t="str">
        <f>БАЗОВА!X56</f>
        <v>КС7460</v>
      </c>
      <c r="F56" s="112">
        <f>БАЗОВА!AA56</f>
        <v>0</v>
      </c>
      <c r="G56" s="69">
        <f>БАЗОВА!AL56</f>
        <v>0</v>
      </c>
      <c r="H56" s="70">
        <f>БАЗОВА!AM56</f>
        <v>0</v>
      </c>
      <c r="I56" s="69">
        <f>БАЗОВА!AN56</f>
        <v>0</v>
      </c>
      <c r="J56" s="70">
        <f>БАЗОВА!AO56</f>
        <v>0</v>
      </c>
      <c r="K56" s="70">
        <f>БАЗОВА!AP56</f>
        <v>0</v>
      </c>
      <c r="L56" s="70">
        <f>БАЗОВА!AQ56</f>
        <v>0</v>
      </c>
      <c r="M56" s="70">
        <f>БАЗОВА!AR56</f>
        <v>0</v>
      </c>
      <c r="N56" s="70">
        <f>БАЗОВА!AS56</f>
        <v>0</v>
      </c>
      <c r="O56" s="70">
        <f>БАЗОВА!AT56</f>
        <v>0</v>
      </c>
    </row>
    <row r="57" spans="1:15" s="3" customFormat="1" ht="24">
      <c r="A57" s="109">
        <f t="shared" si="1"/>
        <v>49</v>
      </c>
      <c r="B57" s="110" t="str">
        <f>БАЗОВА!B57</f>
        <v>Епірубіцин</v>
      </c>
      <c r="C57" s="110" t="str">
        <f>БАЗОВА!C57</f>
        <v>Форморубіцин</v>
      </c>
      <c r="D57" s="69">
        <f>SUM(БАЗОВА!AB57,БАЗОВА!AD57,БАЗОВА!AF57,БАЗОВА!AH57)</f>
        <v>0</v>
      </c>
      <c r="E57" s="111">
        <f>БАЗОВА!X57</f>
        <v>0</v>
      </c>
      <c r="F57" s="112">
        <f>БАЗОВА!AA57</f>
        <v>0</v>
      </c>
      <c r="G57" s="69">
        <f>БАЗОВА!AL57</f>
        <v>0</v>
      </c>
      <c r="H57" s="70">
        <f>БАЗОВА!AM57</f>
        <v>0</v>
      </c>
      <c r="I57" s="69">
        <f>БАЗОВА!AN57</f>
        <v>0</v>
      </c>
      <c r="J57" s="70">
        <f>БАЗОВА!AO57</f>
        <v>0</v>
      </c>
      <c r="K57" s="70">
        <f>БАЗОВА!AP57</f>
        <v>0</v>
      </c>
      <c r="L57" s="70">
        <f>БАЗОВА!AQ57</f>
        <v>0</v>
      </c>
      <c r="M57" s="70">
        <f>БАЗОВА!AR57</f>
        <v>0</v>
      </c>
      <c r="N57" s="70">
        <f>БАЗОВА!AS57</f>
        <v>0</v>
      </c>
      <c r="O57" s="70">
        <f>БАЗОВА!AT57</f>
        <v>0</v>
      </c>
    </row>
    <row r="58" spans="1:15" s="3" customFormat="1" ht="24">
      <c r="A58" s="109">
        <f t="shared" si="1"/>
        <v>50</v>
      </c>
      <c r="B58" s="110" t="str">
        <f>БАЗОВА!B58</f>
        <v>Епірубіцин</v>
      </c>
      <c r="C58" s="110" t="str">
        <f>БАЗОВА!C58</f>
        <v>Форморубіцин</v>
      </c>
      <c r="D58" s="69">
        <f>SUM(БАЗОВА!AB58,БАЗОВА!AD58,БАЗОВА!AF58,БАЗОВА!AH58)</f>
        <v>0</v>
      </c>
      <c r="E58" s="111">
        <f>БАЗОВА!X58</f>
        <v>0</v>
      </c>
      <c r="F58" s="112">
        <f>БАЗОВА!AA58</f>
        <v>0</v>
      </c>
      <c r="G58" s="69">
        <f>БАЗОВА!AL58</f>
        <v>0</v>
      </c>
      <c r="H58" s="70">
        <f>БАЗОВА!AM58</f>
        <v>0</v>
      </c>
      <c r="I58" s="69">
        <f>БАЗОВА!AN58</f>
        <v>0</v>
      </c>
      <c r="J58" s="70">
        <f>БАЗОВА!AO58</f>
        <v>0</v>
      </c>
      <c r="K58" s="70">
        <f>БАЗОВА!AP58</f>
        <v>0</v>
      </c>
      <c r="L58" s="70">
        <f>БАЗОВА!AQ58</f>
        <v>0</v>
      </c>
      <c r="M58" s="70">
        <f>БАЗОВА!AR58</f>
        <v>0</v>
      </c>
      <c r="N58" s="70">
        <f>БАЗОВА!AS58</f>
        <v>0</v>
      </c>
      <c r="O58" s="70">
        <f>БАЗОВА!AT58</f>
        <v>0</v>
      </c>
    </row>
    <row r="59" spans="1:15" s="3" customFormat="1" ht="24">
      <c r="A59" s="109">
        <f t="shared" si="1"/>
        <v>51</v>
      </c>
      <c r="B59" s="110" t="str">
        <f>БАЗОВА!B59</f>
        <v>Анастрозол</v>
      </c>
      <c r="C59" s="110" t="str">
        <f>БАЗОВА!C59</f>
        <v>Аримідекс,АНАТЕРО</v>
      </c>
      <c r="D59" s="69">
        <f>SUM(БАЗОВА!AB59,БАЗОВА!AD59,БАЗОВА!AF59,БАЗОВА!AH59)</f>
        <v>0</v>
      </c>
      <c r="E59" s="111">
        <f>БАЗОВА!X59</f>
        <v>0</v>
      </c>
      <c r="F59" s="112">
        <f>БАЗОВА!AA59</f>
        <v>0</v>
      </c>
      <c r="G59" s="69">
        <f>БАЗОВА!AL59</f>
        <v>21</v>
      </c>
      <c r="H59" s="70">
        <f>БАЗОВА!AM59</f>
        <v>2385.6000000000004</v>
      </c>
      <c r="I59" s="69">
        <f>БАЗОВА!AN59</f>
        <v>0</v>
      </c>
      <c r="J59" s="70">
        <f>БАЗОВА!AO59</f>
        <v>0</v>
      </c>
      <c r="K59" s="70">
        <f>БАЗОВА!AP59</f>
        <v>0</v>
      </c>
      <c r="L59" s="70">
        <f>БАЗОВА!AQ59</f>
        <v>0</v>
      </c>
      <c r="M59" s="70">
        <f>БАЗОВА!AR59</f>
        <v>0</v>
      </c>
      <c r="N59" s="70">
        <f>БАЗОВА!AS59</f>
        <v>0</v>
      </c>
      <c r="O59" s="70">
        <f>БАЗОВА!AT59</f>
        <v>0</v>
      </c>
    </row>
    <row r="60" spans="1:15" s="3" customFormat="1" ht="12.75">
      <c r="A60" s="109">
        <f t="shared" si="1"/>
        <v>52</v>
      </c>
      <c r="B60" s="110" t="str">
        <f>БАЗОВА!B60</f>
        <v>Іфосфамід</v>
      </c>
      <c r="C60" s="110" t="str">
        <f>БАЗОВА!C60</f>
        <v>Холоксан</v>
      </c>
      <c r="D60" s="69">
        <f>SUM(БАЗОВА!AB60,БАЗОВА!AD60,БАЗОВА!AF60,БАЗОВА!AH60)</f>
        <v>30</v>
      </c>
      <c r="E60" s="111" t="str">
        <f>БАЗОВА!X60</f>
        <v>8K087G</v>
      </c>
      <c r="F60" s="112">
        <f>БАЗОВА!AA60</f>
        <v>0</v>
      </c>
      <c r="G60" s="69">
        <f>БАЗОВА!AL60</f>
        <v>0</v>
      </c>
      <c r="H60" s="70">
        <f>БАЗОВА!AM60</f>
        <v>0</v>
      </c>
      <c r="I60" s="69">
        <f>БАЗОВА!AN60</f>
        <v>0</v>
      </c>
      <c r="J60" s="70">
        <f>БАЗОВА!AO60</f>
        <v>0</v>
      </c>
      <c r="K60" s="70">
        <f>БАЗОВА!AP60</f>
        <v>0</v>
      </c>
      <c r="L60" s="70">
        <f>БАЗОВА!AQ60</f>
        <v>0</v>
      </c>
      <c r="M60" s="70">
        <f>БАЗОВА!AR60</f>
        <v>0</v>
      </c>
      <c r="N60" s="70">
        <f>БАЗОВА!AS60</f>
        <v>0</v>
      </c>
      <c r="O60" s="70">
        <f>БАЗОВА!AT60</f>
        <v>0</v>
      </c>
    </row>
    <row r="61" spans="1:15" s="3" customFormat="1" ht="24">
      <c r="A61" s="109">
        <f t="shared" si="1"/>
        <v>53</v>
      </c>
      <c r="B61" s="110" t="str">
        <f>БАЗОВА!B61</f>
        <v>Інтерферон альфа-2b</v>
      </c>
      <c r="C61" s="110" t="str">
        <f>БАЗОВА!C61</f>
        <v>Лаферобіон</v>
      </c>
      <c r="D61" s="69">
        <f>SUM(БАЗОВА!AB61,БАЗОВА!AD61,БАЗОВА!AF61,БАЗОВА!AH61)</f>
        <v>0</v>
      </c>
      <c r="E61" s="111">
        <f>БАЗОВА!X61</f>
        <v>0</v>
      </c>
      <c r="F61" s="112">
        <f>БАЗОВА!AA61</f>
        <v>0</v>
      </c>
      <c r="G61" s="69">
        <f>БАЗОВА!AL61</f>
        <v>10</v>
      </c>
      <c r="H61" s="70">
        <f>БАЗОВА!AM61</f>
        <v>387.89999999999782</v>
      </c>
      <c r="I61" s="69">
        <f>БАЗОВА!AN61</f>
        <v>0</v>
      </c>
      <c r="J61" s="70">
        <f>БАЗОВА!AO61</f>
        <v>0</v>
      </c>
      <c r="K61" s="70">
        <f>БАЗОВА!AP61</f>
        <v>0</v>
      </c>
      <c r="L61" s="70">
        <f>БАЗОВА!AQ61</f>
        <v>0</v>
      </c>
      <c r="M61" s="70">
        <f>БАЗОВА!AR61</f>
        <v>0</v>
      </c>
      <c r="N61" s="70">
        <f>БАЗОВА!AS61</f>
        <v>0</v>
      </c>
      <c r="O61" s="70">
        <f>БАЗОВА!AT61</f>
        <v>0</v>
      </c>
    </row>
    <row r="62" spans="1:15" s="3" customFormat="1" ht="12.75">
      <c r="A62" s="109">
        <f t="shared" si="1"/>
        <v>54</v>
      </c>
      <c r="B62" s="110" t="str">
        <f>БАЗОВА!B62</f>
        <v xml:space="preserve">Бендамустин </v>
      </c>
      <c r="C62" s="110">
        <f>БАЗОВА!C62</f>
        <v>0</v>
      </c>
      <c r="D62" s="69">
        <f>SUM(БАЗОВА!AB62,БАЗОВА!AD62,БАЗОВА!AF62,БАЗОВА!AH62)</f>
        <v>0</v>
      </c>
      <c r="E62" s="111">
        <f>БАЗОВА!X62</f>
        <v>0</v>
      </c>
      <c r="F62" s="112">
        <f>БАЗОВА!AA62</f>
        <v>0</v>
      </c>
      <c r="G62" s="69">
        <f>БАЗОВА!AL62</f>
        <v>0</v>
      </c>
      <c r="H62" s="70">
        <f>БАЗОВА!AM62</f>
        <v>0</v>
      </c>
      <c r="I62" s="69">
        <f>БАЗОВА!AN62</f>
        <v>0</v>
      </c>
      <c r="J62" s="70">
        <f>БАЗОВА!AO62</f>
        <v>0</v>
      </c>
      <c r="K62" s="70">
        <f>БАЗОВА!AP62</f>
        <v>0</v>
      </c>
      <c r="L62" s="70">
        <f>БАЗОВА!AQ62</f>
        <v>0</v>
      </c>
      <c r="M62" s="70">
        <f>БАЗОВА!AR62</f>
        <v>0</v>
      </c>
      <c r="N62" s="70">
        <f>БАЗОВА!AS62</f>
        <v>0</v>
      </c>
      <c r="O62" s="70">
        <f>БАЗОВА!AT62</f>
        <v>0</v>
      </c>
    </row>
    <row r="63" spans="1:15" s="3" customFormat="1" ht="12.75">
      <c r="A63" s="109">
        <f t="shared" si="1"/>
        <v>55</v>
      </c>
      <c r="B63" s="110" t="str">
        <f>БАЗОВА!B63</f>
        <v>Прокабазин</v>
      </c>
      <c r="C63" s="110">
        <f>БАЗОВА!C63</f>
        <v>0</v>
      </c>
      <c r="D63" s="69">
        <f>SUM(БАЗОВА!AB63,БАЗОВА!AD63,БАЗОВА!AF63,БАЗОВА!AH63)</f>
        <v>0</v>
      </c>
      <c r="E63" s="111">
        <f>БАЗОВА!X63</f>
        <v>0</v>
      </c>
      <c r="F63" s="112">
        <f>БАЗОВА!AA63</f>
        <v>0</v>
      </c>
      <c r="G63" s="69">
        <f>БАЗОВА!AL63</f>
        <v>0</v>
      </c>
      <c r="H63" s="70">
        <f>БАЗОВА!AM63</f>
        <v>0</v>
      </c>
      <c r="I63" s="69">
        <f>БАЗОВА!AN63</f>
        <v>0</v>
      </c>
      <c r="J63" s="70">
        <f>БАЗОВА!AO63</f>
        <v>0</v>
      </c>
      <c r="K63" s="70">
        <f>БАЗОВА!AP63</f>
        <v>0</v>
      </c>
      <c r="L63" s="70">
        <f>БАЗОВА!AQ63</f>
        <v>0</v>
      </c>
      <c r="M63" s="70">
        <f>БАЗОВА!AR63</f>
        <v>0</v>
      </c>
      <c r="N63" s="70">
        <f>БАЗОВА!AS63</f>
        <v>0</v>
      </c>
      <c r="O63" s="70">
        <f>БАЗОВА!AT63</f>
        <v>0</v>
      </c>
    </row>
    <row r="64" spans="1:15" s="3" customFormat="1" ht="12.75">
      <c r="A64" s="109">
        <f t="shared" si="1"/>
        <v>56</v>
      </c>
      <c r="B64" s="110" t="str">
        <f>БАЗОВА!B64</f>
        <v>Пеметрексед</v>
      </c>
      <c r="C64" s="110">
        <f>БАЗОВА!C64</f>
        <v>0</v>
      </c>
      <c r="D64" s="69">
        <f>SUM(БАЗОВА!AB64,БАЗОВА!AD64,БАЗОВА!AF64,БАЗОВА!AH64)</f>
        <v>0</v>
      </c>
      <c r="E64" s="111">
        <f>БАЗОВА!X64</f>
        <v>0</v>
      </c>
      <c r="F64" s="112">
        <f>БАЗОВА!AA64</f>
        <v>0</v>
      </c>
      <c r="G64" s="69">
        <f>БАЗОВА!AL64</f>
        <v>0</v>
      </c>
      <c r="H64" s="70">
        <f>БАЗОВА!AM64</f>
        <v>0</v>
      </c>
      <c r="I64" s="69">
        <f>БАЗОВА!AN64</f>
        <v>0</v>
      </c>
      <c r="J64" s="70">
        <f>БАЗОВА!AO64</f>
        <v>0</v>
      </c>
      <c r="K64" s="70">
        <f>БАЗОВА!AP64</f>
        <v>0</v>
      </c>
      <c r="L64" s="70">
        <f>БАЗОВА!AQ64</f>
        <v>0</v>
      </c>
      <c r="M64" s="70">
        <f>БАЗОВА!AR64</f>
        <v>0</v>
      </c>
      <c r="N64" s="70">
        <f>БАЗОВА!AS64</f>
        <v>0</v>
      </c>
      <c r="O64" s="70">
        <f>БАЗОВА!AT64</f>
        <v>0</v>
      </c>
    </row>
    <row r="65" spans="1:15" s="3" customFormat="1" ht="12.75">
      <c r="A65" s="109">
        <f t="shared" si="1"/>
        <v>57</v>
      </c>
      <c r="B65" s="110" t="str">
        <f>БАЗОВА!B65</f>
        <v>Ритуксимаб</v>
      </c>
      <c r="C65" s="110">
        <f>БАЗОВА!C65</f>
        <v>0</v>
      </c>
      <c r="D65" s="69">
        <f>SUM(БАЗОВА!AB65,БАЗОВА!AD65,БАЗОВА!AF65,БАЗОВА!AH65)</f>
        <v>0</v>
      </c>
      <c r="E65" s="111">
        <f>БАЗОВА!X65</f>
        <v>0</v>
      </c>
      <c r="F65" s="112">
        <f>БАЗОВА!AA65</f>
        <v>0</v>
      </c>
      <c r="G65" s="69">
        <f>БАЗОВА!AL65</f>
        <v>0</v>
      </c>
      <c r="H65" s="70">
        <f>БАЗОВА!AM65</f>
        <v>0</v>
      </c>
      <c r="I65" s="69">
        <f>БАЗОВА!AN65</f>
        <v>0</v>
      </c>
      <c r="J65" s="70">
        <f>БАЗОВА!AO65</f>
        <v>0</v>
      </c>
      <c r="K65" s="70">
        <f>БАЗОВА!AP65</f>
        <v>0</v>
      </c>
      <c r="L65" s="70">
        <f>БАЗОВА!AQ65</f>
        <v>0</v>
      </c>
      <c r="M65" s="70">
        <f>БАЗОВА!AR65</f>
        <v>0</v>
      </c>
      <c r="N65" s="70">
        <f>БАЗОВА!AS65</f>
        <v>0</v>
      </c>
      <c r="O65" s="70">
        <f>БАЗОВА!AT65</f>
        <v>0</v>
      </c>
    </row>
    <row r="66" spans="1:15" s="3" customFormat="1" ht="12.75">
      <c r="A66" s="109">
        <f t="shared" si="1"/>
        <v>58</v>
      </c>
      <c r="B66" s="110" t="str">
        <f>БАЗОВА!B66</f>
        <v>Ритуксимаб</v>
      </c>
      <c r="C66" s="110">
        <f>БАЗОВА!C66</f>
        <v>0</v>
      </c>
      <c r="D66" s="69">
        <f>SUM(БАЗОВА!AB66,БАЗОВА!AD66,БАЗОВА!AF66,БАЗОВА!AH66)</f>
        <v>0</v>
      </c>
      <c r="E66" s="111">
        <f>БАЗОВА!X66</f>
        <v>0</v>
      </c>
      <c r="F66" s="112">
        <f>БАЗОВА!AA66</f>
        <v>0</v>
      </c>
      <c r="G66" s="69">
        <f>БАЗОВА!AL66</f>
        <v>0</v>
      </c>
      <c r="H66" s="70">
        <f>БАЗОВА!AM66</f>
        <v>0</v>
      </c>
      <c r="I66" s="69">
        <f>БАЗОВА!AN66</f>
        <v>0</v>
      </c>
      <c r="J66" s="70">
        <f>БАЗОВА!AO66</f>
        <v>0</v>
      </c>
      <c r="K66" s="70">
        <f>БАЗОВА!AP66</f>
        <v>0</v>
      </c>
      <c r="L66" s="70">
        <f>БАЗОВА!AQ66</f>
        <v>0</v>
      </c>
      <c r="M66" s="70">
        <f>БАЗОВА!AR66</f>
        <v>0</v>
      </c>
      <c r="N66" s="70">
        <f>БАЗОВА!AS66</f>
        <v>0</v>
      </c>
      <c r="O66" s="70">
        <f>БАЗОВА!AT66</f>
        <v>0</v>
      </c>
    </row>
    <row r="67" spans="1:15" s="3" customFormat="1" ht="12.75">
      <c r="A67" s="109">
        <f t="shared" si="1"/>
        <v>59</v>
      </c>
      <c r="B67" s="110" t="str">
        <f>БАЗОВА!B67</f>
        <v>Тореміфен</v>
      </c>
      <c r="C67" s="110" t="str">
        <f>БАЗОВА!C67</f>
        <v>Фарестон</v>
      </c>
      <c r="D67" s="69">
        <f>SUM(БАЗОВА!AB67,БАЗОВА!AD67,БАЗОВА!AF67,БАЗОВА!AH67)</f>
        <v>0</v>
      </c>
      <c r="E67" s="111">
        <f>БАЗОВА!X67</f>
        <v>0</v>
      </c>
      <c r="F67" s="112">
        <f>БАЗОВА!AA67</f>
        <v>0</v>
      </c>
      <c r="G67" s="69">
        <f>БАЗОВА!AL67</f>
        <v>0</v>
      </c>
      <c r="H67" s="70">
        <f>БАЗОВА!AM67</f>
        <v>1.4551915228366852E-11</v>
      </c>
      <c r="I67" s="69">
        <f>БАЗОВА!AN67</f>
        <v>0</v>
      </c>
      <c r="J67" s="70">
        <f>БАЗОВА!AO67</f>
        <v>0</v>
      </c>
      <c r="K67" s="70">
        <f>БАЗОВА!AP67</f>
        <v>0</v>
      </c>
      <c r="L67" s="70">
        <f>БАЗОВА!AQ67</f>
        <v>0</v>
      </c>
      <c r="M67" s="70">
        <f>БАЗОВА!AR67</f>
        <v>0</v>
      </c>
      <c r="N67" s="70">
        <f>БАЗОВА!AS67</f>
        <v>0</v>
      </c>
      <c r="O67" s="70">
        <f>БАЗОВА!AT67</f>
        <v>0</v>
      </c>
    </row>
    <row r="68" spans="1:15" s="3" customFormat="1" ht="12.75">
      <c r="A68" s="109">
        <f t="shared" si="1"/>
        <v>60</v>
      </c>
      <c r="B68" s="110" t="str">
        <f>БАЗОВА!B68</f>
        <v>Сунітініб/пазопаніб</v>
      </c>
      <c r="C68" s="110">
        <f>БАЗОВА!C68</f>
        <v>0</v>
      </c>
      <c r="D68" s="69">
        <f>SUM(БАЗОВА!AB68,БАЗОВА!AD68,БАЗОВА!AF68,БАЗОВА!AH68)</f>
        <v>0</v>
      </c>
      <c r="E68" s="111">
        <f>БАЗОВА!X68</f>
        <v>0</v>
      </c>
      <c r="F68" s="112">
        <f>БАЗОВА!AA68</f>
        <v>0</v>
      </c>
      <c r="G68" s="69">
        <f>БАЗОВА!AL68</f>
        <v>0</v>
      </c>
      <c r="H68" s="70">
        <f>БАЗОВА!AM68</f>
        <v>0</v>
      </c>
      <c r="I68" s="69">
        <f>БАЗОВА!AN68</f>
        <v>0</v>
      </c>
      <c r="J68" s="70">
        <f>БАЗОВА!AO68</f>
        <v>0</v>
      </c>
      <c r="K68" s="70">
        <f>БАЗОВА!AP68</f>
        <v>0</v>
      </c>
      <c r="L68" s="70">
        <f>БАЗОВА!AQ68</f>
        <v>0</v>
      </c>
      <c r="M68" s="70">
        <f>БАЗОВА!AR68</f>
        <v>0</v>
      </c>
      <c r="N68" s="70">
        <f>БАЗОВА!AS68</f>
        <v>0</v>
      </c>
      <c r="O68" s="70">
        <f>БАЗОВА!AT68</f>
        <v>0</v>
      </c>
    </row>
    <row r="69" spans="1:15" s="3" customFormat="1" ht="12.75">
      <c r="A69" s="109">
        <f t="shared" si="1"/>
        <v>61</v>
      </c>
      <c r="B69" s="110" t="str">
        <f>БАЗОВА!B69</f>
        <v>Флударабін</v>
      </c>
      <c r="C69" s="110">
        <f>БАЗОВА!C69</f>
        <v>0</v>
      </c>
      <c r="D69" s="69">
        <f>SUM(БАЗОВА!AB69,БАЗОВА!AD69,БАЗОВА!AF69,БАЗОВА!AH69)</f>
        <v>0</v>
      </c>
      <c r="E69" s="111">
        <f>БАЗОВА!X69</f>
        <v>0</v>
      </c>
      <c r="F69" s="112">
        <f>БАЗОВА!AA69</f>
        <v>0</v>
      </c>
      <c r="G69" s="69">
        <f>БАЗОВА!AL69</f>
        <v>0</v>
      </c>
      <c r="H69" s="70">
        <f>БАЗОВА!AM69</f>
        <v>0</v>
      </c>
      <c r="I69" s="69">
        <f>БАЗОВА!AN69</f>
        <v>0</v>
      </c>
      <c r="J69" s="70">
        <f>БАЗОВА!AO69</f>
        <v>0</v>
      </c>
      <c r="K69" s="70">
        <f>БАЗОВА!AP69</f>
        <v>0</v>
      </c>
      <c r="L69" s="70">
        <f>БАЗОВА!AQ69</f>
        <v>0</v>
      </c>
      <c r="M69" s="70">
        <f>БАЗОВА!AR69</f>
        <v>0</v>
      </c>
      <c r="N69" s="70">
        <f>БАЗОВА!AS69</f>
        <v>0</v>
      </c>
      <c r="O69" s="70">
        <f>БАЗОВА!AT69</f>
        <v>0</v>
      </c>
    </row>
    <row r="70" spans="1:15" s="3" customFormat="1" ht="12.75">
      <c r="A70" s="109">
        <f t="shared" si="1"/>
        <v>62</v>
      </c>
      <c r="B70" s="110" t="str">
        <f>БАЗОВА!B70</f>
        <v>Месна</v>
      </c>
      <c r="C70" s="110" t="str">
        <f>БАЗОВА!C70</f>
        <v>Уромітексан</v>
      </c>
      <c r="D70" s="69">
        <f>SUM(БАЗОВА!AB70,БАЗОВА!AD70,БАЗОВА!AF70,БАЗОВА!AH70)</f>
        <v>90</v>
      </c>
      <c r="E70" s="111" t="str">
        <f>БАЗОВА!X70</f>
        <v>8G441E</v>
      </c>
      <c r="F70" s="112">
        <f>БАЗОВА!AA70</f>
        <v>0</v>
      </c>
      <c r="G70" s="69">
        <f>БАЗОВА!AL70</f>
        <v>0</v>
      </c>
      <c r="H70" s="70">
        <f>БАЗОВА!AM70</f>
        <v>0</v>
      </c>
      <c r="I70" s="69">
        <f>БАЗОВА!AN70</f>
        <v>0</v>
      </c>
      <c r="J70" s="70">
        <f>БАЗОВА!AO70</f>
        <v>0</v>
      </c>
      <c r="K70" s="70">
        <f>БАЗОВА!AP70</f>
        <v>0</v>
      </c>
      <c r="L70" s="70">
        <f>БАЗОВА!AQ70</f>
        <v>0</v>
      </c>
      <c r="M70" s="70">
        <f>БАЗОВА!AR70</f>
        <v>0</v>
      </c>
      <c r="N70" s="70">
        <f>БАЗОВА!AS70</f>
        <v>0</v>
      </c>
      <c r="O70" s="70">
        <f>БАЗОВА!AT70</f>
        <v>0</v>
      </c>
    </row>
    <row r="71" spans="1:15" s="3" customFormat="1" ht="12.75">
      <c r="A71" s="109">
        <f t="shared" si="1"/>
        <v>63</v>
      </c>
      <c r="B71" s="110" t="str">
        <f>БАЗОВА!B71</f>
        <v>Циклофосфамід</v>
      </c>
      <c r="C71" s="110" t="str">
        <f>БАЗОВА!C71</f>
        <v>Ендоксан</v>
      </c>
      <c r="D71" s="69">
        <f>SUM(БАЗОВА!AB71,БАЗОВА!AD71,БАЗОВА!AF71,БАЗОВА!AH71)</f>
        <v>0</v>
      </c>
      <c r="E71" s="111">
        <f>БАЗОВА!X71</f>
        <v>0</v>
      </c>
      <c r="F71" s="112">
        <f>БАЗОВА!AA71</f>
        <v>0</v>
      </c>
      <c r="G71" s="69">
        <f>БАЗОВА!AL71</f>
        <v>0</v>
      </c>
      <c r="H71" s="70">
        <f>БАЗОВА!AM71</f>
        <v>2.9103830456733704E-11</v>
      </c>
      <c r="I71" s="69">
        <f>БАЗОВА!AN71</f>
        <v>0</v>
      </c>
      <c r="J71" s="70">
        <f>БАЗОВА!AO71</f>
        <v>0</v>
      </c>
      <c r="K71" s="70">
        <f>БАЗОВА!AP71</f>
        <v>0</v>
      </c>
      <c r="L71" s="70">
        <f>БАЗОВА!AQ71</f>
        <v>0</v>
      </c>
      <c r="M71" s="70">
        <f>БАЗОВА!AR71</f>
        <v>0</v>
      </c>
      <c r="N71" s="70">
        <f>БАЗОВА!AS71</f>
        <v>0</v>
      </c>
      <c r="O71" s="70">
        <f>БАЗОВА!AT71</f>
        <v>0</v>
      </c>
    </row>
    <row r="72" spans="1:15" s="3" customFormat="1" ht="12.75">
      <c r="A72" s="109">
        <f t="shared" si="1"/>
        <v>64</v>
      </c>
      <c r="B72" s="110" t="str">
        <f>БАЗОВА!B72</f>
        <v>Циклофосфамід</v>
      </c>
      <c r="C72" s="110" t="str">
        <f>БАЗОВА!C72</f>
        <v>Ендоксан</v>
      </c>
      <c r="D72" s="69">
        <f>SUM(БАЗОВА!AB72,БАЗОВА!AD72,БАЗОВА!AF72,БАЗОВА!AH72)</f>
        <v>0</v>
      </c>
      <c r="E72" s="111">
        <f>БАЗОВА!X72</f>
        <v>0</v>
      </c>
      <c r="F72" s="112">
        <f>БАЗОВА!AA72</f>
        <v>0</v>
      </c>
      <c r="G72" s="69">
        <f>БАЗОВА!AL72</f>
        <v>0</v>
      </c>
      <c r="H72" s="70">
        <f>БАЗОВА!AM72</f>
        <v>-2.9103830456733704E-11</v>
      </c>
      <c r="I72" s="69">
        <f>БАЗОВА!AN72</f>
        <v>0</v>
      </c>
      <c r="J72" s="70">
        <f>БАЗОВА!AO72</f>
        <v>0</v>
      </c>
      <c r="K72" s="70">
        <f>БАЗОВА!AP72</f>
        <v>0</v>
      </c>
      <c r="L72" s="70">
        <f>БАЗОВА!AQ72</f>
        <v>0</v>
      </c>
      <c r="M72" s="70">
        <f>БАЗОВА!AR72</f>
        <v>0</v>
      </c>
      <c r="N72" s="70">
        <f>БАЗОВА!AS72</f>
        <v>0</v>
      </c>
      <c r="O72" s="70">
        <f>БАЗОВА!AT72</f>
        <v>0</v>
      </c>
    </row>
    <row r="73" spans="1:15" s="3" customFormat="1" ht="12.75">
      <c r="A73" s="109">
        <f t="shared" si="1"/>
        <v>65</v>
      </c>
      <c r="B73" s="110" t="str">
        <f>БАЗОВА!B73</f>
        <v>Цисплатин</v>
      </c>
      <c r="C73" s="110" t="str">
        <f>БАЗОВА!C73</f>
        <v>Цисплатин</v>
      </c>
      <c r="D73" s="69">
        <f>SUM(БАЗОВА!AB73,БАЗОВА!AD73,БАЗОВА!AF73,БАЗОВА!AH73)</f>
        <v>0</v>
      </c>
      <c r="E73" s="111">
        <f>БАЗОВА!X73</f>
        <v>0</v>
      </c>
      <c r="F73" s="112">
        <f>БАЗОВА!AA73</f>
        <v>0</v>
      </c>
      <c r="G73" s="69">
        <f>БАЗОВА!AL73</f>
        <v>0</v>
      </c>
      <c r="H73" s="70">
        <f>БАЗОВА!AM73</f>
        <v>1.4551915228366852E-11</v>
      </c>
      <c r="I73" s="69">
        <f>БАЗОВА!AN73</f>
        <v>0</v>
      </c>
      <c r="J73" s="70">
        <f>БАЗОВА!AO73</f>
        <v>0</v>
      </c>
      <c r="K73" s="70">
        <f>БАЗОВА!AP73</f>
        <v>0</v>
      </c>
      <c r="L73" s="70">
        <f>БАЗОВА!AQ73</f>
        <v>0</v>
      </c>
      <c r="M73" s="70">
        <f>БАЗОВА!AR73</f>
        <v>0</v>
      </c>
      <c r="N73" s="70">
        <f>БАЗОВА!AS73</f>
        <v>0</v>
      </c>
      <c r="O73" s="70">
        <f>БАЗОВА!AT73</f>
        <v>0</v>
      </c>
    </row>
    <row r="74" spans="1:15" s="3" customFormat="1" ht="12.75">
      <c r="A74" s="109">
        <f t="shared" si="1"/>
        <v>66</v>
      </c>
      <c r="B74" s="110" t="str">
        <f>БАЗОВА!B74</f>
        <v>Блеоміцин</v>
      </c>
      <c r="C74" s="110" t="str">
        <f>БАЗОВА!C74</f>
        <v>Блеолем</v>
      </c>
      <c r="D74" s="69">
        <f>SUM(БАЗОВА!AB74,БАЗОВА!AD74,БАЗОВА!AF74,БАЗОВА!AH74)</f>
        <v>0</v>
      </c>
      <c r="E74" s="111">
        <f>БАЗОВА!X74</f>
        <v>0</v>
      </c>
      <c r="F74" s="112">
        <f>БАЗОВА!AA74</f>
        <v>0</v>
      </c>
      <c r="G74" s="69">
        <f>БАЗОВА!AL74</f>
        <v>0</v>
      </c>
      <c r="H74" s="70">
        <f>БАЗОВА!AM74</f>
        <v>5.8207660913467407E-11</v>
      </c>
      <c r="I74" s="69">
        <f>БАЗОВА!AN74</f>
        <v>0</v>
      </c>
      <c r="J74" s="70">
        <f>БАЗОВА!AO74</f>
        <v>0</v>
      </c>
      <c r="K74" s="70">
        <f>БАЗОВА!AP74</f>
        <v>0</v>
      </c>
      <c r="L74" s="70">
        <f>БАЗОВА!AQ74</f>
        <v>0</v>
      </c>
      <c r="M74" s="70">
        <f>БАЗОВА!AR74</f>
        <v>0</v>
      </c>
      <c r="N74" s="70">
        <f>БАЗОВА!AS74</f>
        <v>0</v>
      </c>
      <c r="O74" s="70">
        <f>БАЗОВА!AT74</f>
        <v>0</v>
      </c>
    </row>
    <row r="75" spans="1:15" s="3" customFormat="1" ht="12.75">
      <c r="A75" s="109">
        <f t="shared" si="1"/>
        <v>67</v>
      </c>
      <c r="B75" s="110" t="str">
        <f>БАЗОВА!B75</f>
        <v>Блеоміцин</v>
      </c>
      <c r="C75" s="110" t="str">
        <f>БАЗОВА!C75</f>
        <v>Блеоцин-С</v>
      </c>
      <c r="D75" s="69">
        <f>SUM(БАЗОВА!AB75,БАЗОВА!AD75,БАЗОВА!AF75,БАЗОВА!AH75)</f>
        <v>0</v>
      </c>
      <c r="E75" s="111">
        <f>БАЗОВА!X75</f>
        <v>0</v>
      </c>
      <c r="F75" s="112">
        <f>БАЗОВА!AA75</f>
        <v>0</v>
      </c>
      <c r="G75" s="69">
        <f>БАЗОВА!AL75</f>
        <v>0</v>
      </c>
      <c r="H75" s="70">
        <f>БАЗОВА!AM75</f>
        <v>0</v>
      </c>
      <c r="I75" s="69">
        <f>БАЗОВА!AN75</f>
        <v>0</v>
      </c>
      <c r="J75" s="70">
        <f>БАЗОВА!AO75</f>
        <v>0</v>
      </c>
      <c r="K75" s="70">
        <f>БАЗОВА!AP75</f>
        <v>0</v>
      </c>
      <c r="L75" s="70">
        <f>БАЗОВА!AQ75</f>
        <v>0</v>
      </c>
      <c r="M75" s="70">
        <f>БАЗОВА!AR75</f>
        <v>0</v>
      </c>
      <c r="N75" s="70">
        <f>БАЗОВА!AS75</f>
        <v>0</v>
      </c>
      <c r="O75" s="70">
        <f>БАЗОВА!AT75</f>
        <v>0</v>
      </c>
    </row>
    <row r="76" spans="1:15" s="3" customFormat="1" ht="12.75">
      <c r="A76" s="109">
        <f t="shared" si="1"/>
        <v>68</v>
      </c>
      <c r="B76" s="110" t="str">
        <f>БАЗОВА!B76</f>
        <v>Блеоміцин</v>
      </c>
      <c r="C76" s="110" t="str">
        <f>БАЗОВА!C76</f>
        <v>Блеоцин-С</v>
      </c>
      <c r="D76" s="69">
        <f>SUM(БАЗОВА!AB76,БАЗОВА!AD76,БАЗОВА!AF76,БАЗОВА!AH76)</f>
        <v>0</v>
      </c>
      <c r="E76" s="111">
        <f>БАЗОВА!X76</f>
        <v>0</v>
      </c>
      <c r="F76" s="112">
        <f>БАЗОВА!AA76</f>
        <v>0</v>
      </c>
      <c r="G76" s="69">
        <f>БАЗОВА!AL76</f>
        <v>0</v>
      </c>
      <c r="H76" s="70">
        <f>БАЗОВА!AM76</f>
        <v>-1.0913936421275139E-11</v>
      </c>
      <c r="I76" s="69">
        <f>БАЗОВА!AN76</f>
        <v>0</v>
      </c>
      <c r="J76" s="70">
        <f>БАЗОВА!AO76</f>
        <v>0</v>
      </c>
      <c r="K76" s="70">
        <f>БАЗОВА!AP76</f>
        <v>0</v>
      </c>
      <c r="L76" s="70">
        <f>БАЗОВА!AQ76</f>
        <v>0</v>
      </c>
      <c r="M76" s="70">
        <f>БАЗОВА!AR76</f>
        <v>0</v>
      </c>
      <c r="N76" s="70">
        <f>БАЗОВА!AS76</f>
        <v>0</v>
      </c>
      <c r="O76" s="70">
        <f>БАЗОВА!AT76</f>
        <v>0</v>
      </c>
    </row>
    <row r="77" spans="1:15" s="3" customFormat="1" ht="12.75">
      <c r="A77" s="109">
        <f t="shared" si="1"/>
        <v>69</v>
      </c>
      <c r="B77" s="110" t="str">
        <f>БАЗОВА!B77</f>
        <v>Блеоміцин</v>
      </c>
      <c r="C77" s="110" t="str">
        <f>БАЗОВА!C77</f>
        <v>Блеоцин-С</v>
      </c>
      <c r="D77" s="69">
        <f>SUM(БАЗОВА!AB77,БАЗОВА!AD77,БАЗОВА!AF77,БАЗОВА!AH77)</f>
        <v>0</v>
      </c>
      <c r="E77" s="111">
        <f>БАЗОВА!X77</f>
        <v>0</v>
      </c>
      <c r="F77" s="112">
        <f>БАЗОВА!AA77</f>
        <v>0</v>
      </c>
      <c r="G77" s="69">
        <f>БАЗОВА!AL77</f>
        <v>0</v>
      </c>
      <c r="H77" s="70">
        <f>БАЗОВА!AM77</f>
        <v>0</v>
      </c>
      <c r="I77" s="69">
        <f>БАЗОВА!AN77</f>
        <v>0</v>
      </c>
      <c r="J77" s="70">
        <f>БАЗОВА!AO77</f>
        <v>0</v>
      </c>
      <c r="K77" s="70">
        <f>БАЗОВА!AP77</f>
        <v>0</v>
      </c>
      <c r="L77" s="70">
        <f>БАЗОВА!AQ77</f>
        <v>0</v>
      </c>
      <c r="M77" s="70">
        <f>БАЗОВА!AR77</f>
        <v>0</v>
      </c>
      <c r="N77" s="70">
        <f>БАЗОВА!AS77</f>
        <v>0</v>
      </c>
      <c r="O77" s="70">
        <f>БАЗОВА!AT77</f>
        <v>0</v>
      </c>
    </row>
    <row r="78" spans="1:15" s="3" customFormat="1" ht="12.75">
      <c r="A78" s="109">
        <f t="shared" si="1"/>
        <v>70</v>
      </c>
      <c r="B78" s="110" t="str">
        <f>БАЗОВА!B78</f>
        <v>Блеоміцин</v>
      </c>
      <c r="C78" s="110" t="str">
        <f>БАЗОВА!C78</f>
        <v>Блеоцин-С</v>
      </c>
      <c r="D78" s="69">
        <f>SUM(БАЗОВА!AB78,БАЗОВА!AD78,БАЗОВА!AF78,БАЗОВА!AH78)</f>
        <v>0</v>
      </c>
      <c r="E78" s="111">
        <f>БАЗОВА!X78</f>
        <v>0</v>
      </c>
      <c r="F78" s="112">
        <f>БАЗОВА!AA78</f>
        <v>0</v>
      </c>
      <c r="G78" s="69">
        <f>БАЗОВА!AL78</f>
        <v>0</v>
      </c>
      <c r="H78" s="70">
        <f>БАЗОВА!AM78</f>
        <v>0</v>
      </c>
      <c r="I78" s="69">
        <f>БАЗОВА!AN78</f>
        <v>0</v>
      </c>
      <c r="J78" s="70">
        <f>БАЗОВА!AO78</f>
        <v>0</v>
      </c>
      <c r="K78" s="70">
        <f>БАЗОВА!AP78</f>
        <v>0</v>
      </c>
      <c r="L78" s="70">
        <f>БАЗОВА!AQ78</f>
        <v>0</v>
      </c>
      <c r="M78" s="70">
        <f>БАЗОВА!AR78</f>
        <v>0</v>
      </c>
      <c r="N78" s="70">
        <f>БАЗОВА!AS78</f>
        <v>0</v>
      </c>
      <c r="O78" s="70">
        <f>БАЗОВА!AT78</f>
        <v>0</v>
      </c>
    </row>
    <row r="79" spans="1:15" s="3" customFormat="1" ht="12.75">
      <c r="A79" s="109">
        <f t="shared" si="1"/>
        <v>71</v>
      </c>
      <c r="B79" s="110" t="str">
        <f>БАЗОВА!B79</f>
        <v xml:space="preserve">Вінкристин </v>
      </c>
      <c r="C79" s="110" t="str">
        <f>БАЗОВА!C79</f>
        <v>Вінкристин</v>
      </c>
      <c r="D79" s="69">
        <f>SUM(БАЗОВА!AB79,БАЗОВА!AD79,БАЗОВА!AF79,БАЗОВА!AH79)</f>
        <v>0</v>
      </c>
      <c r="E79" s="111">
        <f>БАЗОВА!X79</f>
        <v>0</v>
      </c>
      <c r="F79" s="112">
        <f>БАЗОВА!AA79</f>
        <v>0</v>
      </c>
      <c r="G79" s="69">
        <f>БАЗОВА!AL79</f>
        <v>0</v>
      </c>
      <c r="H79" s="70">
        <f>БАЗОВА!AM79</f>
        <v>-1.8189894035458565E-12</v>
      </c>
      <c r="I79" s="69">
        <f>БАЗОВА!AN79</f>
        <v>0</v>
      </c>
      <c r="J79" s="70">
        <f>БАЗОВА!AO79</f>
        <v>0</v>
      </c>
      <c r="K79" s="70">
        <f>БАЗОВА!AP79</f>
        <v>0</v>
      </c>
      <c r="L79" s="70">
        <f>БАЗОВА!AQ79</f>
        <v>0</v>
      </c>
      <c r="M79" s="70">
        <f>БАЗОВА!AR79</f>
        <v>0</v>
      </c>
      <c r="N79" s="70">
        <f>БАЗОВА!AS79</f>
        <v>0</v>
      </c>
      <c r="O79" s="70">
        <f>БАЗОВА!AT79</f>
        <v>0</v>
      </c>
    </row>
    <row r="80" spans="1:15" s="3" customFormat="1" ht="24">
      <c r="A80" s="109">
        <f t="shared" si="1"/>
        <v>72</v>
      </c>
      <c r="B80" s="110" t="str">
        <f>БАЗОВА!B80</f>
        <v>Бікалутамід</v>
      </c>
      <c r="C80" s="110" t="str">
        <f>БАЗОВА!C80</f>
        <v>Бікалутамід №7*4</v>
      </c>
      <c r="D80" s="69">
        <f>SUM(БАЗОВА!AB80,БАЗОВА!AD80,БАЗОВА!AF80,БАЗОВА!AH80)</f>
        <v>0</v>
      </c>
      <c r="E80" s="111">
        <f>БАЗОВА!X80</f>
        <v>0</v>
      </c>
      <c r="F80" s="112">
        <f>БАЗОВА!AA80</f>
        <v>0</v>
      </c>
      <c r="G80" s="69">
        <f>БАЗОВА!AL80</f>
        <v>0</v>
      </c>
      <c r="H80" s="70">
        <f>БАЗОВА!AM80</f>
        <v>3.5242919693700969E-12</v>
      </c>
      <c r="I80" s="69">
        <f>БАЗОВА!AN80</f>
        <v>0</v>
      </c>
      <c r="J80" s="70">
        <f>БАЗОВА!AO80</f>
        <v>0</v>
      </c>
      <c r="K80" s="70">
        <f>БАЗОВА!AP80</f>
        <v>0</v>
      </c>
      <c r="L80" s="70">
        <f>БАЗОВА!AQ80</f>
        <v>0</v>
      </c>
      <c r="M80" s="70">
        <f>БАЗОВА!AR80</f>
        <v>0</v>
      </c>
      <c r="N80" s="70">
        <f>БАЗОВА!AS80</f>
        <v>0</v>
      </c>
      <c r="O80" s="70">
        <f>БАЗОВА!AT80</f>
        <v>0</v>
      </c>
    </row>
    <row r="81" spans="1:15" s="3" customFormat="1" ht="12.75">
      <c r="A81" s="109">
        <f t="shared" si="1"/>
        <v>73</v>
      </c>
      <c r="B81" s="110" t="str">
        <f>БАЗОВА!B81</f>
        <v>Карбоплатин</v>
      </c>
      <c r="C81" s="110" t="str">
        <f>БАЗОВА!C81</f>
        <v>Карбоплатин</v>
      </c>
      <c r="D81" s="69">
        <f>SUM(БАЗОВА!AB81,БАЗОВА!AD81,БАЗОВА!AF81,БАЗОВА!AH81)</f>
        <v>100</v>
      </c>
      <c r="E81" s="111" t="str">
        <f>БАЗОВА!X81</f>
        <v>КН4015</v>
      </c>
      <c r="F81" s="112">
        <f>БАЗОВА!AA81</f>
        <v>0</v>
      </c>
      <c r="G81" s="69">
        <f>БАЗОВА!AL81</f>
        <v>0</v>
      </c>
      <c r="H81" s="70">
        <f>БАЗОВА!AM81</f>
        <v>-7.2759576141834259E-12</v>
      </c>
      <c r="I81" s="69">
        <f>БАЗОВА!AN81</f>
        <v>0</v>
      </c>
      <c r="J81" s="70">
        <f>БАЗОВА!AO81</f>
        <v>0</v>
      </c>
      <c r="K81" s="70">
        <f>БАЗОВА!AP81</f>
        <v>0</v>
      </c>
      <c r="L81" s="70">
        <f>БАЗОВА!AQ81</f>
        <v>0</v>
      </c>
      <c r="M81" s="70">
        <f>БАЗОВА!AR81</f>
        <v>0</v>
      </c>
      <c r="N81" s="70">
        <f>БАЗОВА!AS81</f>
        <v>0</v>
      </c>
      <c r="O81" s="70">
        <f>БАЗОВА!AT81</f>
        <v>0</v>
      </c>
    </row>
    <row r="82" spans="1:15" s="3" customFormat="1" ht="12.75">
      <c r="A82" s="109">
        <f t="shared" si="1"/>
        <v>74</v>
      </c>
      <c r="B82" s="110" t="str">
        <f>БАЗОВА!B82</f>
        <v>Топотекан</v>
      </c>
      <c r="C82" s="110" t="str">
        <f>БАЗОВА!C82</f>
        <v>Гікамтин</v>
      </c>
      <c r="D82" s="69">
        <f>SUM(БАЗОВА!AB82,БАЗОВА!AD82,БАЗОВА!AF82,БАЗОВА!AH82)</f>
        <v>0</v>
      </c>
      <c r="E82" s="111">
        <f>БАЗОВА!X82</f>
        <v>0</v>
      </c>
      <c r="F82" s="112">
        <f>БАЗОВА!AA82</f>
        <v>0</v>
      </c>
      <c r="G82" s="69">
        <f>БАЗОВА!AL82</f>
        <v>0</v>
      </c>
      <c r="H82" s="70">
        <f>БАЗОВА!AM82</f>
        <v>0</v>
      </c>
      <c r="I82" s="69">
        <f>БАЗОВА!AN82</f>
        <v>0</v>
      </c>
      <c r="J82" s="70">
        <f>БАЗОВА!AO82</f>
        <v>0</v>
      </c>
      <c r="K82" s="70">
        <f>БАЗОВА!AP82</f>
        <v>0</v>
      </c>
      <c r="L82" s="70">
        <f>БАЗОВА!AQ82</f>
        <v>0</v>
      </c>
      <c r="M82" s="70">
        <f>БАЗОВА!AR82</f>
        <v>0</v>
      </c>
      <c r="N82" s="70">
        <f>БАЗОВА!AS82</f>
        <v>0</v>
      </c>
      <c r="O82" s="70">
        <f>БАЗОВА!AT82</f>
        <v>0</v>
      </c>
    </row>
    <row r="83" spans="1:15" s="3" customFormat="1" ht="12.75">
      <c r="A83" s="109">
        <f t="shared" si="1"/>
        <v>75</v>
      </c>
      <c r="B83" s="110" t="str">
        <f>БАЗОВА!B83</f>
        <v>Топотекан</v>
      </c>
      <c r="C83" s="110" t="str">
        <f>БАЗОВА!C83</f>
        <v>Гікамтин</v>
      </c>
      <c r="D83" s="69">
        <f>SUM(БАЗОВА!AB83,БАЗОВА!AD83,БАЗОВА!AF83,БАЗОВА!AH83)</f>
        <v>0</v>
      </c>
      <c r="E83" s="111">
        <f>БАЗОВА!X83</f>
        <v>0</v>
      </c>
      <c r="F83" s="112">
        <f>БАЗОВА!AA83</f>
        <v>0</v>
      </c>
      <c r="G83" s="69">
        <f>БАЗОВА!AL83</f>
        <v>0</v>
      </c>
      <c r="H83" s="70">
        <f>БАЗОВА!AM83</f>
        <v>0</v>
      </c>
      <c r="I83" s="69">
        <f>БАЗОВА!AN83</f>
        <v>0</v>
      </c>
      <c r="J83" s="70">
        <f>БАЗОВА!AO83</f>
        <v>0</v>
      </c>
      <c r="K83" s="70">
        <f>БАЗОВА!AP83</f>
        <v>0</v>
      </c>
      <c r="L83" s="70">
        <f>БАЗОВА!AQ83</f>
        <v>0</v>
      </c>
      <c r="M83" s="70">
        <f>БАЗОВА!AR83</f>
        <v>0</v>
      </c>
      <c r="N83" s="70">
        <f>БАЗОВА!AS83</f>
        <v>0</v>
      </c>
      <c r="O83" s="70">
        <f>БАЗОВА!AT83</f>
        <v>0</v>
      </c>
    </row>
    <row r="84" spans="1:15" s="3" customFormat="1" ht="24">
      <c r="A84" s="109">
        <f t="shared" si="1"/>
        <v>76</v>
      </c>
      <c r="B84" s="110" t="str">
        <f>БАЗОВА!B84</f>
        <v>Дакарбазин</v>
      </c>
      <c r="C84" s="110" t="str">
        <f>БАЗОВА!C84</f>
        <v>Дакарбазин МЕДАК</v>
      </c>
      <c r="D84" s="69">
        <f>SUM(БАЗОВА!AB84,БАЗОВА!AD84,БАЗОВА!AF84,БАЗОВА!AH84)</f>
        <v>0</v>
      </c>
      <c r="E84" s="111">
        <f>БАЗОВА!X84</f>
        <v>0</v>
      </c>
      <c r="F84" s="112">
        <f>БАЗОВА!AA84</f>
        <v>0</v>
      </c>
      <c r="G84" s="69">
        <f>БАЗОВА!AL84</f>
        <v>0</v>
      </c>
      <c r="H84" s="70">
        <f>БАЗОВА!AM84</f>
        <v>1.4551915228366852E-11</v>
      </c>
      <c r="I84" s="69">
        <f>БАЗОВА!AN84</f>
        <v>0</v>
      </c>
      <c r="J84" s="70">
        <f>БАЗОВА!AO84</f>
        <v>0</v>
      </c>
      <c r="K84" s="70">
        <f>БАЗОВА!AP84</f>
        <v>0</v>
      </c>
      <c r="L84" s="70">
        <f>БАЗОВА!AQ84</f>
        <v>0</v>
      </c>
      <c r="M84" s="70">
        <f>БАЗОВА!AR84</f>
        <v>0</v>
      </c>
      <c r="N84" s="70">
        <f>БАЗОВА!AS84</f>
        <v>0</v>
      </c>
      <c r="O84" s="70">
        <f>БАЗОВА!AT84</f>
        <v>0</v>
      </c>
    </row>
    <row r="85" spans="1:15" s="3" customFormat="1" ht="12.75">
      <c r="A85" s="109">
        <f t="shared" si="1"/>
        <v>77</v>
      </c>
      <c r="B85" s="110" t="str">
        <f>БАЗОВА!B85</f>
        <v>К-та золедронова</v>
      </c>
      <c r="C85" s="110" t="str">
        <f>БАЗОВА!C85</f>
        <v xml:space="preserve">Золендровіста </v>
      </c>
      <c r="D85" s="69">
        <f>SUM(БАЗОВА!AB85,БАЗОВА!AD85,БАЗОВА!AF85,БАЗОВА!AH85)</f>
        <v>721</v>
      </c>
      <c r="E85" s="111">
        <f>БАЗОВА!X85</f>
        <v>1051003</v>
      </c>
      <c r="F85" s="112">
        <f>БАЗОВА!AA85</f>
        <v>0</v>
      </c>
      <c r="G85" s="69">
        <f>БАЗОВА!AL85</f>
        <v>381</v>
      </c>
      <c r="H85" s="70">
        <f>БАЗОВА!AM85</f>
        <v>31657.29</v>
      </c>
      <c r="I85" s="69">
        <f>БАЗОВА!AN85</f>
        <v>0</v>
      </c>
      <c r="J85" s="70">
        <f>БАЗОВА!AO85</f>
        <v>0</v>
      </c>
      <c r="K85" s="70">
        <f>БАЗОВА!AP85</f>
        <v>0</v>
      </c>
      <c r="L85" s="70">
        <f>БАЗОВА!AQ85</f>
        <v>0</v>
      </c>
      <c r="M85" s="70">
        <f>БАЗОВА!AR85</f>
        <v>0</v>
      </c>
      <c r="N85" s="70">
        <f>БАЗОВА!AS85</f>
        <v>0</v>
      </c>
      <c r="O85" s="70">
        <f>БАЗОВА!AT85</f>
        <v>0</v>
      </c>
    </row>
    <row r="86" spans="1:15" s="3" customFormat="1" ht="12.75">
      <c r="A86" s="109">
        <f t="shared" si="1"/>
        <v>78</v>
      </c>
      <c r="B86" s="110" t="str">
        <f>БАЗОВА!B86</f>
        <v>Цисплатин</v>
      </c>
      <c r="C86" s="110" t="str">
        <f>БАЗОВА!C86</f>
        <v>Цисплатин</v>
      </c>
      <c r="D86" s="69">
        <f>SUM(БАЗОВА!AB86,БАЗОВА!AD86,БАЗОВА!AF86,БАЗОВА!AH86)</f>
        <v>0</v>
      </c>
      <c r="E86" s="111">
        <f>БАЗОВА!X86</f>
        <v>0</v>
      </c>
      <c r="F86" s="112">
        <f>БАЗОВА!AA86</f>
        <v>0</v>
      </c>
      <c r="G86" s="69">
        <f>БАЗОВА!AL86</f>
        <v>0</v>
      </c>
      <c r="H86" s="70">
        <f>БАЗОВА!AM86</f>
        <v>-1.4551915228366852E-11</v>
      </c>
      <c r="I86" s="69">
        <f>БАЗОВА!AN86</f>
        <v>0</v>
      </c>
      <c r="J86" s="70">
        <f>БАЗОВА!AO86</f>
        <v>0</v>
      </c>
      <c r="K86" s="70">
        <f>БАЗОВА!AP86</f>
        <v>0</v>
      </c>
      <c r="L86" s="70">
        <f>БАЗОВА!AQ86</f>
        <v>0</v>
      </c>
      <c r="M86" s="70">
        <f>БАЗОВА!AR86</f>
        <v>0</v>
      </c>
      <c r="N86" s="70">
        <f>БАЗОВА!AS86</f>
        <v>0</v>
      </c>
      <c r="O86" s="70">
        <f>БАЗОВА!AT86</f>
        <v>0</v>
      </c>
    </row>
    <row r="87" spans="1:15" s="3" customFormat="1" ht="12.75">
      <c r="A87" s="109">
        <f t="shared" si="1"/>
        <v>79</v>
      </c>
      <c r="B87" s="110" t="str">
        <f>БАЗОВА!B87</f>
        <v>Цисплатин</v>
      </c>
      <c r="C87" s="110" t="str">
        <f>БАЗОВА!C87</f>
        <v>Цисплатин</v>
      </c>
      <c r="D87" s="69">
        <f>SUM(БАЗОВА!AB87,БАЗОВА!AD87,БАЗОВА!AF87,БАЗОВА!AH87)</f>
        <v>0</v>
      </c>
      <c r="E87" s="111">
        <f>БАЗОВА!X87</f>
        <v>0</v>
      </c>
      <c r="F87" s="112">
        <f>БАЗОВА!AA87</f>
        <v>0</v>
      </c>
      <c r="G87" s="69">
        <f>БАЗОВА!AL87</f>
        <v>0</v>
      </c>
      <c r="H87" s="70">
        <f>БАЗОВА!AM87</f>
        <v>0</v>
      </c>
      <c r="I87" s="69">
        <f>БАЗОВА!AN87</f>
        <v>0</v>
      </c>
      <c r="J87" s="70">
        <f>БАЗОВА!AO87</f>
        <v>0</v>
      </c>
      <c r="K87" s="70">
        <f>БАЗОВА!AP87</f>
        <v>0</v>
      </c>
      <c r="L87" s="70">
        <f>БАЗОВА!AQ87</f>
        <v>0</v>
      </c>
      <c r="M87" s="70">
        <f>БАЗОВА!AR87</f>
        <v>0</v>
      </c>
      <c r="N87" s="70">
        <f>БАЗОВА!AS87</f>
        <v>0</v>
      </c>
      <c r="O87" s="70">
        <f>БАЗОВА!AT87</f>
        <v>0</v>
      </c>
    </row>
    <row r="88" spans="1:15" s="3" customFormat="1" ht="12.75">
      <c r="A88" s="109">
        <f t="shared" si="1"/>
        <v>80</v>
      </c>
      <c r="B88" s="110" t="str">
        <f>БАЗОВА!B88</f>
        <v>К-та золедронова</v>
      </c>
      <c r="C88" s="110" t="str">
        <f>БАЗОВА!C88</f>
        <v xml:space="preserve">Золендровіста </v>
      </c>
      <c r="D88" s="69">
        <f>SUM(БАЗОВА!AB88,БАЗОВА!AD88,БАЗОВА!AF88,БАЗОВА!AH88)</f>
        <v>0</v>
      </c>
      <c r="E88" s="111">
        <f>БАЗОВА!X88</f>
        <v>0</v>
      </c>
      <c r="F88" s="112">
        <f>БАЗОВА!AA88</f>
        <v>0</v>
      </c>
      <c r="G88" s="69">
        <f>БАЗОВА!AL88</f>
        <v>0</v>
      </c>
      <c r="H88" s="70">
        <f>БАЗОВА!AM88</f>
        <v>0</v>
      </c>
      <c r="I88" s="69">
        <f>БАЗОВА!AN88</f>
        <v>0</v>
      </c>
      <c r="J88" s="70">
        <f>БАЗОВА!AO88</f>
        <v>0</v>
      </c>
      <c r="K88" s="70">
        <f>БАЗОВА!AP88</f>
        <v>0</v>
      </c>
      <c r="L88" s="70">
        <f>БАЗОВА!AQ88</f>
        <v>0</v>
      </c>
      <c r="M88" s="70">
        <f>БАЗОВА!AR88</f>
        <v>0</v>
      </c>
      <c r="N88" s="70">
        <f>БАЗОВА!AS88</f>
        <v>0</v>
      </c>
      <c r="O88" s="70">
        <f>БАЗОВА!AT88</f>
        <v>0</v>
      </c>
    </row>
    <row r="89" spans="1:15" s="3" customFormat="1" ht="24">
      <c r="A89" s="109">
        <f t="shared" si="1"/>
        <v>81</v>
      </c>
      <c r="B89" s="110" t="str">
        <f>БАЗОВА!B89</f>
        <v>Кислота золедронова</v>
      </c>
      <c r="C89" s="110" t="str">
        <f>БАЗОВА!C89</f>
        <v xml:space="preserve">Золендровіста </v>
      </c>
      <c r="D89" s="69">
        <f>SUM(БАЗОВА!AB89,БАЗОВА!AD89,БАЗОВА!AF89,БАЗОВА!AH89)</f>
        <v>0</v>
      </c>
      <c r="E89" s="111">
        <f>БАЗОВА!X89</f>
        <v>0</v>
      </c>
      <c r="F89" s="112">
        <f>БАЗОВА!AA89</f>
        <v>0</v>
      </c>
      <c r="G89" s="69">
        <f>БАЗОВА!AL89</f>
        <v>0</v>
      </c>
      <c r="H89" s="70">
        <f>БАЗОВА!AM89</f>
        <v>0</v>
      </c>
      <c r="I89" s="69">
        <f>БАЗОВА!AN89</f>
        <v>0</v>
      </c>
      <c r="J89" s="70">
        <f>БАЗОВА!AO89</f>
        <v>0</v>
      </c>
      <c r="K89" s="70">
        <f>БАЗОВА!AP89</f>
        <v>0</v>
      </c>
      <c r="L89" s="70">
        <f>БАЗОВА!AQ89</f>
        <v>0</v>
      </c>
      <c r="M89" s="70">
        <f>БАЗОВА!AR89</f>
        <v>0</v>
      </c>
      <c r="N89" s="70">
        <f>БАЗОВА!AS89</f>
        <v>0</v>
      </c>
      <c r="O89" s="70">
        <f>БАЗОВА!AT89</f>
        <v>0</v>
      </c>
    </row>
    <row r="90" spans="1:15" s="3" customFormat="1" ht="12.75">
      <c r="A90" s="109">
        <f t="shared" si="1"/>
        <v>82</v>
      </c>
      <c r="B90" s="110" t="str">
        <f>БАЗОВА!B90</f>
        <v>Метотрексат</v>
      </c>
      <c r="C90" s="110" t="str">
        <f>БАЗОВА!C90</f>
        <v>метотрексат</v>
      </c>
      <c r="D90" s="69">
        <f>SUM(БАЗОВА!AB90,БАЗОВА!AD90,БАЗОВА!AF90,БАЗОВА!AH90)</f>
        <v>0</v>
      </c>
      <c r="E90" s="111">
        <f>БАЗОВА!X90</f>
        <v>0</v>
      </c>
      <c r="F90" s="112">
        <f>БАЗОВА!AA90</f>
        <v>0</v>
      </c>
      <c r="G90" s="69">
        <f>БАЗОВА!AL90</f>
        <v>0</v>
      </c>
      <c r="H90" s="70">
        <f>БАЗОВА!AM90</f>
        <v>-1.4210854715202004E-13</v>
      </c>
      <c r="I90" s="69">
        <f>БАЗОВА!AN90</f>
        <v>0</v>
      </c>
      <c r="J90" s="70">
        <f>БАЗОВА!AO90</f>
        <v>0</v>
      </c>
      <c r="K90" s="70">
        <f>БАЗОВА!AP90</f>
        <v>0</v>
      </c>
      <c r="L90" s="70">
        <f>БАЗОВА!AQ90</f>
        <v>0</v>
      </c>
      <c r="M90" s="70">
        <f>БАЗОВА!AR90</f>
        <v>0</v>
      </c>
      <c r="N90" s="70">
        <f>БАЗОВА!AS90</f>
        <v>0</v>
      </c>
      <c r="O90" s="70">
        <f>БАЗОВА!AT90</f>
        <v>0</v>
      </c>
    </row>
    <row r="91" spans="1:15" s="3" customFormat="1" ht="12.75">
      <c r="A91" s="109">
        <f t="shared" si="1"/>
        <v>83</v>
      </c>
      <c r="B91" s="110" t="str">
        <f>БАЗОВА!B91</f>
        <v>Вінорельбін</v>
      </c>
      <c r="C91" s="110" t="str">
        <f>БАЗОВА!C91</f>
        <v>вінорельбін</v>
      </c>
      <c r="D91" s="69">
        <f>SUM(БАЗОВА!AB91,БАЗОВА!AD91,БАЗОВА!AF91,БАЗОВА!AH91)</f>
        <v>0</v>
      </c>
      <c r="E91" s="111">
        <f>БАЗОВА!X91</f>
        <v>0</v>
      </c>
      <c r="F91" s="112">
        <f>БАЗОВА!AA91</f>
        <v>0</v>
      </c>
      <c r="G91" s="69">
        <f>БАЗОВА!AL91</f>
        <v>0</v>
      </c>
      <c r="H91" s="70">
        <f>БАЗОВА!AM91</f>
        <v>-3.637978807091713E-12</v>
      </c>
      <c r="I91" s="69">
        <f>БАЗОВА!AN91</f>
        <v>0</v>
      </c>
      <c r="J91" s="70">
        <f>БАЗОВА!AO91</f>
        <v>0</v>
      </c>
      <c r="K91" s="70">
        <f>БАЗОВА!AP91</f>
        <v>0</v>
      </c>
      <c r="L91" s="70">
        <f>БАЗОВА!AQ91</f>
        <v>0</v>
      </c>
      <c r="M91" s="70">
        <f>БАЗОВА!AR91</f>
        <v>0</v>
      </c>
      <c r="N91" s="70">
        <f>БАЗОВА!AS91</f>
        <v>0</v>
      </c>
      <c r="O91" s="70">
        <f>БАЗОВА!AT91</f>
        <v>0</v>
      </c>
    </row>
    <row r="92" spans="1:15" s="3" customFormat="1" ht="12.75">
      <c r="A92" s="109">
        <f t="shared" si="1"/>
        <v>84</v>
      </c>
      <c r="B92" s="110" t="str">
        <f>БАЗОВА!B92</f>
        <v>доцетаксел</v>
      </c>
      <c r="C92" s="110" t="str">
        <f>БАЗОВА!C92</f>
        <v>доцетаксел</v>
      </c>
      <c r="D92" s="69">
        <f>SUM(БАЗОВА!AB92,БАЗОВА!AD92,БАЗОВА!AF92,БАЗОВА!AH92)</f>
        <v>0</v>
      </c>
      <c r="E92" s="111">
        <f>БАЗОВА!X92</f>
        <v>0</v>
      </c>
      <c r="F92" s="112">
        <f>БАЗОВА!AA92</f>
        <v>0</v>
      </c>
      <c r="G92" s="69">
        <f>БАЗОВА!AL92</f>
        <v>0</v>
      </c>
      <c r="H92" s="70">
        <f>БАЗОВА!AM92</f>
        <v>0</v>
      </c>
      <c r="I92" s="69">
        <f>БАЗОВА!AN92</f>
        <v>0</v>
      </c>
      <c r="J92" s="70">
        <f>БАЗОВА!AO92</f>
        <v>0</v>
      </c>
      <c r="K92" s="70">
        <f>БАЗОВА!AP92</f>
        <v>0</v>
      </c>
      <c r="L92" s="70">
        <f>БАЗОВА!AQ92</f>
        <v>0</v>
      </c>
      <c r="M92" s="70">
        <f>БАЗОВА!AR92</f>
        <v>0</v>
      </c>
      <c r="N92" s="70">
        <f>БАЗОВА!AS92</f>
        <v>0</v>
      </c>
      <c r="O92" s="70">
        <f>БАЗОВА!AT92</f>
        <v>0</v>
      </c>
    </row>
    <row r="93" spans="1:15" s="3" customFormat="1" ht="24">
      <c r="A93" s="109">
        <f t="shared" si="1"/>
        <v>85</v>
      </c>
      <c r="B93" s="110" t="str">
        <f>БАЗОВА!B93</f>
        <v>мітоксантрон</v>
      </c>
      <c r="C93" s="110" t="str">
        <f>БАЗОВА!C93</f>
        <v xml:space="preserve">Мітоксантрон ЕБЕВЕ </v>
      </c>
      <c r="D93" s="69">
        <f>SUM(БАЗОВА!AB93,БАЗОВА!AD93,БАЗОВА!AF93,БАЗОВА!AH93)</f>
        <v>0</v>
      </c>
      <c r="E93" s="111">
        <f>БАЗОВА!X93</f>
        <v>0</v>
      </c>
      <c r="F93" s="112">
        <f>БАЗОВА!AA93</f>
        <v>0</v>
      </c>
      <c r="G93" s="69">
        <f>БАЗОВА!AL93</f>
        <v>0</v>
      </c>
      <c r="H93" s="70">
        <f>БАЗОВА!AM93</f>
        <v>0</v>
      </c>
      <c r="I93" s="69">
        <f>БАЗОВА!AN93</f>
        <v>0</v>
      </c>
      <c r="J93" s="70">
        <f>БАЗОВА!AO93</f>
        <v>0</v>
      </c>
      <c r="K93" s="70">
        <f>БАЗОВА!AP93</f>
        <v>0</v>
      </c>
      <c r="L93" s="70">
        <f>БАЗОВА!AQ93</f>
        <v>0</v>
      </c>
      <c r="M93" s="70">
        <f>БАЗОВА!AR93</f>
        <v>0</v>
      </c>
      <c r="N93" s="70">
        <f>БАЗОВА!AS93</f>
        <v>0</v>
      </c>
      <c r="O93" s="70">
        <f>БАЗОВА!AT93</f>
        <v>0</v>
      </c>
    </row>
    <row r="94" spans="1:15" s="3" customFormat="1" ht="12.75">
      <c r="A94" s="109">
        <f t="shared" si="1"/>
        <v>86</v>
      </c>
      <c r="B94" s="110" t="str">
        <f>БАЗОВА!B94</f>
        <v>мнтотрексат</v>
      </c>
      <c r="C94" s="110" t="str">
        <f>БАЗОВА!C94</f>
        <v>метотрексат</v>
      </c>
      <c r="D94" s="69">
        <f>SUM(БАЗОВА!AB94,БАЗОВА!AD94,БАЗОВА!AF94,БАЗОВА!AH94)</f>
        <v>0</v>
      </c>
      <c r="E94" s="111">
        <f>БАЗОВА!X94</f>
        <v>0</v>
      </c>
      <c r="F94" s="112">
        <f>БАЗОВА!AA94</f>
        <v>0</v>
      </c>
      <c r="G94" s="69">
        <f>БАЗОВА!AL94</f>
        <v>0</v>
      </c>
      <c r="H94" s="70">
        <f>БАЗОВА!AM94</f>
        <v>0</v>
      </c>
      <c r="I94" s="69">
        <f>БАЗОВА!AN94</f>
        <v>0</v>
      </c>
      <c r="J94" s="70">
        <f>БАЗОВА!AO94</f>
        <v>0</v>
      </c>
      <c r="K94" s="70">
        <f>БАЗОВА!AP94</f>
        <v>0</v>
      </c>
      <c r="L94" s="70">
        <f>БАЗОВА!AQ94</f>
        <v>0</v>
      </c>
      <c r="M94" s="70">
        <f>БАЗОВА!AR94</f>
        <v>0</v>
      </c>
      <c r="N94" s="70">
        <f>БАЗОВА!AS94</f>
        <v>0</v>
      </c>
      <c r="O94" s="70">
        <f>БАЗОВА!AT94</f>
        <v>0</v>
      </c>
    </row>
    <row r="95" spans="1:15" s="3" customFormat="1" ht="12.75">
      <c r="A95" s="109">
        <f t="shared" si="1"/>
        <v>87</v>
      </c>
      <c r="B95" s="110" t="str">
        <f>БАЗОВА!B95</f>
        <v>Цисплатин</v>
      </c>
      <c r="C95" s="110" t="str">
        <f>БАЗОВА!C95</f>
        <v>Цисплатин</v>
      </c>
      <c r="D95" s="69">
        <f>SUM(БАЗОВА!AB95,БАЗОВА!AD95,БАЗОВА!AF95,БАЗОВА!AH95)</f>
        <v>0</v>
      </c>
      <c r="E95" s="111">
        <f>БАЗОВА!X95</f>
        <v>0</v>
      </c>
      <c r="F95" s="112">
        <f>БАЗОВА!AA95</f>
        <v>0</v>
      </c>
      <c r="G95" s="69">
        <f>БАЗОВА!AL95</f>
        <v>0</v>
      </c>
      <c r="H95" s="70">
        <f>БАЗОВА!AM95</f>
        <v>0</v>
      </c>
      <c r="I95" s="69">
        <f>БАЗОВА!AN95</f>
        <v>0</v>
      </c>
      <c r="J95" s="70">
        <f>БАЗОВА!AO95</f>
        <v>0</v>
      </c>
      <c r="K95" s="70">
        <f>БАЗОВА!AP95</f>
        <v>0</v>
      </c>
      <c r="L95" s="70">
        <f>БАЗОВА!AQ95</f>
        <v>0</v>
      </c>
      <c r="M95" s="70">
        <f>БАЗОВА!AR95</f>
        <v>0</v>
      </c>
      <c r="N95" s="70">
        <f>БАЗОВА!AS95</f>
        <v>0</v>
      </c>
      <c r="O95" s="70">
        <f>БАЗОВА!AT95</f>
        <v>0</v>
      </c>
    </row>
    <row r="96" spans="1:15" s="3" customFormat="1" ht="12.75">
      <c r="A96" s="109">
        <f t="shared" si="1"/>
        <v>88</v>
      </c>
      <c r="B96" s="110" t="str">
        <f>БАЗОВА!B96</f>
        <v>Паклітаксел</v>
      </c>
      <c r="C96" s="110" t="str">
        <f>БАЗОВА!C96</f>
        <v>Паклітаксел</v>
      </c>
      <c r="D96" s="69">
        <f>SUM(БАЗОВА!AB96,БАЗОВА!AD96,БАЗОВА!AF96,БАЗОВА!AH96)</f>
        <v>0</v>
      </c>
      <c r="E96" s="111">
        <f>БАЗОВА!X96</f>
        <v>0</v>
      </c>
      <c r="F96" s="112">
        <f>БАЗОВА!AA96</f>
        <v>0</v>
      </c>
      <c r="G96" s="69">
        <f>БАЗОВА!AL96</f>
        <v>0</v>
      </c>
      <c r="H96" s="70">
        <f>БАЗОВА!AM96</f>
        <v>0</v>
      </c>
      <c r="I96" s="69">
        <f>БАЗОВА!AN96</f>
        <v>0</v>
      </c>
      <c r="J96" s="70">
        <f>БАЗОВА!AO96</f>
        <v>0</v>
      </c>
      <c r="K96" s="70">
        <f>БАЗОВА!AP96</f>
        <v>0</v>
      </c>
      <c r="L96" s="70">
        <f>БАЗОВА!AQ96</f>
        <v>0</v>
      </c>
      <c r="M96" s="70">
        <f>БАЗОВА!AR96</f>
        <v>0</v>
      </c>
      <c r="N96" s="70">
        <f>БАЗОВА!AS96</f>
        <v>0</v>
      </c>
      <c r="O96" s="70">
        <f>БАЗОВА!AT96</f>
        <v>0</v>
      </c>
    </row>
    <row r="97" spans="1:15" s="3" customFormat="1" ht="12.75">
      <c r="A97" s="109">
        <f t="shared" si="1"/>
        <v>89</v>
      </c>
      <c r="B97" s="110" t="str">
        <f>БАЗОВА!B97</f>
        <v>Карбоплатин</v>
      </c>
      <c r="C97" s="110" t="str">
        <f>БАЗОВА!C97</f>
        <v>Карбоплатин</v>
      </c>
      <c r="D97" s="69">
        <f>SUM(БАЗОВА!AB97,БАЗОВА!AD97,БАЗОВА!AF97,БАЗОВА!AH97)</f>
        <v>200</v>
      </c>
      <c r="E97" s="111" t="str">
        <f>БАЗОВА!X97</f>
        <v>КН5096</v>
      </c>
      <c r="F97" s="112">
        <f>БАЗОВА!AA97</f>
        <v>0</v>
      </c>
      <c r="G97" s="69">
        <f>БАЗОВА!AL97</f>
        <v>0</v>
      </c>
      <c r="H97" s="70">
        <f>БАЗОВА!AM97</f>
        <v>0</v>
      </c>
      <c r="I97" s="69">
        <f>БАЗОВА!AN97</f>
        <v>0</v>
      </c>
      <c r="J97" s="70">
        <f>БАЗОВА!AO97</f>
        <v>0</v>
      </c>
      <c r="K97" s="70">
        <f>БАЗОВА!AP97</f>
        <v>0</v>
      </c>
      <c r="L97" s="70">
        <f>БАЗОВА!AQ97</f>
        <v>0</v>
      </c>
      <c r="M97" s="70">
        <f>БАЗОВА!AR97</f>
        <v>0</v>
      </c>
      <c r="N97" s="70">
        <f>БАЗОВА!AS97</f>
        <v>0</v>
      </c>
      <c r="O97" s="70">
        <f>БАЗОВА!AT97</f>
        <v>0</v>
      </c>
    </row>
    <row r="98" spans="1:15" s="3" customFormat="1" ht="19.5" customHeight="1">
      <c r="A98" s="109">
        <f t="shared" si="1"/>
        <v>90</v>
      </c>
      <c r="B98" s="110" t="str">
        <f>БАЗОВА!B98</f>
        <v>епірубіцин</v>
      </c>
      <c r="C98" s="110" t="str">
        <f>БАЗОВА!C98</f>
        <v>Епірубіцин ТЕВА</v>
      </c>
      <c r="D98" s="69">
        <f>SUM(БАЗОВА!AB98,БАЗОВА!AD98,БАЗОВА!AF98,БАЗОВА!AH98)</f>
        <v>0</v>
      </c>
      <c r="E98" s="111">
        <f>БАЗОВА!X98</f>
        <v>0</v>
      </c>
      <c r="F98" s="112">
        <f>БАЗОВА!AA98</f>
        <v>0</v>
      </c>
      <c r="G98" s="69">
        <f>БАЗОВА!AL98</f>
        <v>0</v>
      </c>
      <c r="H98" s="70">
        <f>БАЗОВА!AM98</f>
        <v>-2.7284841053187847E-12</v>
      </c>
      <c r="I98" s="69">
        <f>БАЗОВА!AN98</f>
        <v>0</v>
      </c>
      <c r="J98" s="70">
        <f>БАЗОВА!AO98</f>
        <v>0</v>
      </c>
      <c r="K98" s="70">
        <f>БАЗОВА!AP98</f>
        <v>0</v>
      </c>
      <c r="L98" s="70">
        <f>БАЗОВА!AQ98</f>
        <v>0</v>
      </c>
      <c r="M98" s="70">
        <f>БАЗОВА!AR98</f>
        <v>0</v>
      </c>
      <c r="N98" s="70">
        <f>БАЗОВА!AS98</f>
        <v>0</v>
      </c>
      <c r="O98" s="70">
        <f>БАЗОВА!AT98</f>
        <v>0</v>
      </c>
    </row>
    <row r="99" spans="1:15" s="3" customFormat="1" ht="24">
      <c r="A99" s="109">
        <f t="shared" si="1"/>
        <v>91</v>
      </c>
      <c r="B99" s="110" t="str">
        <f>БАЗОВА!B99</f>
        <v>Інтерферон альфа-2b</v>
      </c>
      <c r="C99" s="110" t="str">
        <f>БАЗОВА!C99</f>
        <v>Лаферобіон</v>
      </c>
      <c r="D99" s="69">
        <f>SUM(БАЗОВА!AB99,БАЗОВА!AD99,БАЗОВА!AF99,БАЗОВА!AH99)</f>
        <v>0</v>
      </c>
      <c r="E99" s="111">
        <f>БАЗОВА!X99</f>
        <v>0</v>
      </c>
      <c r="F99" s="112">
        <f>БАЗОВА!AA99</f>
        <v>0</v>
      </c>
      <c r="G99" s="69">
        <f>БАЗОВА!AL99</f>
        <v>0</v>
      </c>
      <c r="H99" s="70">
        <f>БАЗОВА!AM99</f>
        <v>9.0949470177292824E-13</v>
      </c>
      <c r="I99" s="69">
        <f>БАЗОВА!AN99</f>
        <v>0</v>
      </c>
      <c r="J99" s="70">
        <f>БАЗОВА!AO99</f>
        <v>0</v>
      </c>
      <c r="K99" s="70">
        <f>БАЗОВА!AP99</f>
        <v>0</v>
      </c>
      <c r="L99" s="70">
        <f>БАЗОВА!AQ99</f>
        <v>0</v>
      </c>
      <c r="M99" s="70">
        <f>БАЗОВА!AR99</f>
        <v>0</v>
      </c>
      <c r="N99" s="70">
        <f>БАЗОВА!AS99</f>
        <v>0</v>
      </c>
      <c r="O99" s="70">
        <f>БАЗОВА!AT99</f>
        <v>0</v>
      </c>
    </row>
    <row r="100" spans="1:15" s="3" customFormat="1" ht="12.75">
      <c r="A100" s="109">
        <f t="shared" si="1"/>
        <v>92</v>
      </c>
      <c r="B100" s="110" t="str">
        <f>БАЗОВА!B100</f>
        <v>Блеоміцин</v>
      </c>
      <c r="C100" s="110" t="str">
        <f>БАЗОВА!C100</f>
        <v>Блеоцин-С</v>
      </c>
      <c r="D100" s="69">
        <f>SUM(БАЗОВА!AB100,БАЗОВА!AD100,БАЗОВА!AF100,БАЗОВА!AH100)</f>
        <v>0</v>
      </c>
      <c r="E100" s="111">
        <f>БАЗОВА!X100</f>
        <v>0</v>
      </c>
      <c r="F100" s="112">
        <f>БАЗОВА!AA100</f>
        <v>0</v>
      </c>
      <c r="G100" s="69">
        <f>БАЗОВА!AL100</f>
        <v>115</v>
      </c>
      <c r="H100" s="70">
        <f>БАЗОВА!AM100</f>
        <v>119504.54999999999</v>
      </c>
      <c r="I100" s="69">
        <f>БАЗОВА!AN100</f>
        <v>0</v>
      </c>
      <c r="J100" s="70">
        <f>БАЗОВА!AO100</f>
        <v>0</v>
      </c>
      <c r="K100" s="70">
        <f>БАЗОВА!AP100</f>
        <v>0</v>
      </c>
      <c r="L100" s="70">
        <f>БАЗОВА!AQ100</f>
        <v>0</v>
      </c>
      <c r="M100" s="70">
        <f>БАЗОВА!AR100</f>
        <v>0</v>
      </c>
      <c r="N100" s="70">
        <f>БАЗОВА!AS100</f>
        <v>0</v>
      </c>
      <c r="O100" s="70">
        <f>БАЗОВА!AT100</f>
        <v>0</v>
      </c>
    </row>
    <row r="101" spans="1:15" s="3" customFormat="1" ht="12.75">
      <c r="A101" s="109">
        <f t="shared" si="1"/>
        <v>93</v>
      </c>
      <c r="B101" s="110" t="str">
        <f>БАЗОВА!B101</f>
        <v>Етопозид</v>
      </c>
      <c r="C101" s="110" t="str">
        <f>БАЗОВА!C101</f>
        <v>етопозид</v>
      </c>
      <c r="D101" s="69">
        <f>SUM(БАЗОВА!AB101,БАЗОВА!AD101,БАЗОВА!AF101,БАЗОВА!AH101)</f>
        <v>0</v>
      </c>
      <c r="E101" s="111">
        <f>БАЗОВА!X101</f>
        <v>0</v>
      </c>
      <c r="F101" s="112">
        <f>БАЗОВА!AA101</f>
        <v>0</v>
      </c>
      <c r="G101" s="69">
        <f>БАЗОВА!AL101</f>
        <v>0</v>
      </c>
      <c r="H101" s="70">
        <f>БАЗОВА!AM101</f>
        <v>0</v>
      </c>
      <c r="I101" s="69">
        <f>БАЗОВА!AN101</f>
        <v>0</v>
      </c>
      <c r="J101" s="70">
        <f>БАЗОВА!AO101</f>
        <v>0</v>
      </c>
      <c r="K101" s="70">
        <f>БАЗОВА!AP101</f>
        <v>0</v>
      </c>
      <c r="L101" s="70">
        <f>БАЗОВА!AQ101</f>
        <v>0</v>
      </c>
      <c r="M101" s="70">
        <f>БАЗОВА!AR101</f>
        <v>0</v>
      </c>
      <c r="N101" s="70">
        <f>БАЗОВА!AS101</f>
        <v>0</v>
      </c>
      <c r="O101" s="70">
        <f>БАЗОВА!AT101</f>
        <v>0</v>
      </c>
    </row>
    <row r="102" spans="1:15" s="3" customFormat="1" ht="12.75">
      <c r="A102" s="109">
        <f t="shared" si="1"/>
        <v>94</v>
      </c>
      <c r="B102" s="110" t="str">
        <f>БАЗОВА!B102</f>
        <v>Гозерелін</v>
      </c>
      <c r="C102" s="110" t="str">
        <f>БАЗОВА!C102</f>
        <v>Золадекс</v>
      </c>
      <c r="D102" s="69">
        <f>SUM(БАЗОВА!AB102,БАЗОВА!AD102,БАЗОВА!AF102,БАЗОВА!AH102)</f>
        <v>0</v>
      </c>
      <c r="E102" s="111">
        <f>БАЗОВА!X102</f>
        <v>0</v>
      </c>
      <c r="F102" s="112">
        <f>БАЗОВА!AA102</f>
        <v>0</v>
      </c>
      <c r="G102" s="69">
        <f>БАЗОВА!AL102</f>
        <v>0</v>
      </c>
      <c r="H102" s="70">
        <f>БАЗОВА!AM102</f>
        <v>0</v>
      </c>
      <c r="I102" s="69">
        <f>БАЗОВА!AN102</f>
        <v>0</v>
      </c>
      <c r="J102" s="70">
        <f>БАЗОВА!AO102</f>
        <v>0</v>
      </c>
      <c r="K102" s="70">
        <f>БАЗОВА!AP102</f>
        <v>0</v>
      </c>
      <c r="L102" s="70">
        <f>БАЗОВА!AQ102</f>
        <v>0</v>
      </c>
      <c r="M102" s="70">
        <f>БАЗОВА!AR102</f>
        <v>0</v>
      </c>
      <c r="N102" s="70">
        <f>БАЗОВА!AS102</f>
        <v>0</v>
      </c>
      <c r="O102" s="70">
        <f>БАЗОВА!AT102</f>
        <v>0</v>
      </c>
    </row>
    <row r="103" spans="1:15" s="3" customFormat="1" ht="12.75">
      <c r="A103" s="109">
        <f t="shared" si="1"/>
        <v>95</v>
      </c>
      <c r="B103" s="110" t="str">
        <f>БАЗОВА!B103</f>
        <v>Іринотекан</v>
      </c>
      <c r="C103" s="110" t="str">
        <f>БАЗОВА!C103</f>
        <v>Іриносиндан</v>
      </c>
      <c r="D103" s="69">
        <f>SUM(БАЗОВА!AB103,БАЗОВА!AD103,БАЗОВА!AF103,БАЗОВА!AH103)</f>
        <v>0</v>
      </c>
      <c r="E103" s="111">
        <f>БАЗОВА!X103</f>
        <v>0</v>
      </c>
      <c r="F103" s="112">
        <f>БАЗОВА!AA103</f>
        <v>0</v>
      </c>
      <c r="G103" s="69">
        <f>БАЗОВА!AL103</f>
        <v>0</v>
      </c>
      <c r="H103" s="70">
        <f>БАЗОВА!AM103</f>
        <v>1.8189894035458565E-12</v>
      </c>
      <c r="I103" s="69">
        <f>БАЗОВА!AN103</f>
        <v>0</v>
      </c>
      <c r="J103" s="70">
        <f>БАЗОВА!AO103</f>
        <v>0</v>
      </c>
      <c r="K103" s="70">
        <f>БАЗОВА!AP103</f>
        <v>0</v>
      </c>
      <c r="L103" s="70">
        <f>БАЗОВА!AQ103</f>
        <v>0</v>
      </c>
      <c r="M103" s="70">
        <f>БАЗОВА!AR103</f>
        <v>0</v>
      </c>
      <c r="N103" s="70">
        <f>БАЗОВА!AS103</f>
        <v>0</v>
      </c>
      <c r="O103" s="70">
        <f>БАЗОВА!AT103</f>
        <v>0</v>
      </c>
    </row>
    <row r="104" spans="1:15" s="3" customFormat="1" ht="12.75">
      <c r="A104" s="109">
        <f t="shared" si="1"/>
        <v>96</v>
      </c>
      <c r="B104" s="110" t="str">
        <f>БАЗОВА!B104</f>
        <v>Іринотекан</v>
      </c>
      <c r="C104" s="110" t="str">
        <f>БАЗОВА!C104</f>
        <v>Іриносиндан</v>
      </c>
      <c r="D104" s="69">
        <f>SUM(БАЗОВА!AB104,БАЗОВА!AD104,БАЗОВА!AF104,БАЗОВА!AH104)</f>
        <v>0</v>
      </c>
      <c r="E104" s="111">
        <f>БАЗОВА!X104</f>
        <v>0</v>
      </c>
      <c r="F104" s="112">
        <f>БАЗОВА!AA104</f>
        <v>0</v>
      </c>
      <c r="G104" s="69">
        <f>БАЗОВА!AL104</f>
        <v>0</v>
      </c>
      <c r="H104" s="70">
        <f>БАЗОВА!AM104</f>
        <v>0</v>
      </c>
      <c r="I104" s="69">
        <f>БАЗОВА!AN104</f>
        <v>0</v>
      </c>
      <c r="J104" s="70">
        <f>БАЗОВА!AO104</f>
        <v>0</v>
      </c>
      <c r="K104" s="70">
        <f>БАЗОВА!AP104</f>
        <v>0</v>
      </c>
      <c r="L104" s="70">
        <f>БАЗОВА!AQ104</f>
        <v>0</v>
      </c>
      <c r="M104" s="70">
        <f>БАЗОВА!AR104</f>
        <v>0</v>
      </c>
      <c r="N104" s="70">
        <f>БАЗОВА!AS104</f>
        <v>0</v>
      </c>
      <c r="O104" s="70">
        <f>БАЗОВА!AT104</f>
        <v>0</v>
      </c>
    </row>
    <row r="105" spans="1:15" s="3" customFormat="1" ht="12.75">
      <c r="A105" s="109">
        <f t="shared" ref="A105:A208" si="2">A104+1</f>
        <v>97</v>
      </c>
      <c r="B105" s="110" t="str">
        <f>БАЗОВА!B105</f>
        <v>Капецитабін</v>
      </c>
      <c r="C105" s="110" t="str">
        <f>БАЗОВА!C105</f>
        <v xml:space="preserve">Капецитабін </v>
      </c>
      <c r="D105" s="69">
        <f>SUM(БАЗОВА!AB105,БАЗОВА!AD105,БАЗОВА!AF105,БАЗОВА!AH105)</f>
        <v>0</v>
      </c>
      <c r="E105" s="111">
        <f>БАЗОВА!X105</f>
        <v>0</v>
      </c>
      <c r="F105" s="112">
        <f>БАЗОВА!AA105</f>
        <v>0</v>
      </c>
      <c r="G105" s="69">
        <f>БАЗОВА!AL105</f>
        <v>0</v>
      </c>
      <c r="H105" s="70">
        <f>БАЗОВА!AM105</f>
        <v>0</v>
      </c>
      <c r="I105" s="69">
        <f>БАЗОВА!AN105</f>
        <v>0</v>
      </c>
      <c r="J105" s="70">
        <f>БАЗОВА!AO105</f>
        <v>0</v>
      </c>
      <c r="K105" s="70">
        <f>БАЗОВА!AP105</f>
        <v>0</v>
      </c>
      <c r="L105" s="70">
        <f>БАЗОВА!AQ105</f>
        <v>0</v>
      </c>
      <c r="M105" s="70">
        <f>БАЗОВА!AR105</f>
        <v>0</v>
      </c>
      <c r="N105" s="70">
        <f>БАЗОВА!AS105</f>
        <v>0</v>
      </c>
      <c r="O105" s="70">
        <f>БАЗОВА!AT105</f>
        <v>0</v>
      </c>
    </row>
    <row r="106" spans="1:15" s="3" customFormat="1" ht="12.75">
      <c r="A106" s="109">
        <f t="shared" si="2"/>
        <v>98</v>
      </c>
      <c r="B106" s="110" t="str">
        <f>БАЗОВА!B106</f>
        <v>Гемцитабін</v>
      </c>
      <c r="C106" s="110" t="str">
        <f>БАЗОВА!C106</f>
        <v>гемцитабін</v>
      </c>
      <c r="D106" s="69">
        <f>SUM(БАЗОВА!AB106,БАЗОВА!AD106,БАЗОВА!AF106,БАЗОВА!AH106)</f>
        <v>0</v>
      </c>
      <c r="E106" s="111">
        <f>БАЗОВА!X106</f>
        <v>0</v>
      </c>
      <c r="F106" s="112">
        <f>БАЗОВА!AA106</f>
        <v>0</v>
      </c>
      <c r="G106" s="69">
        <f>БАЗОВА!AL106</f>
        <v>0</v>
      </c>
      <c r="H106" s="70">
        <f>БАЗОВА!AM106</f>
        <v>0</v>
      </c>
      <c r="I106" s="69">
        <f>БАЗОВА!AN106</f>
        <v>0</v>
      </c>
      <c r="J106" s="70">
        <f>БАЗОВА!AO106</f>
        <v>0</v>
      </c>
      <c r="K106" s="70">
        <f>БАЗОВА!AP106</f>
        <v>0</v>
      </c>
      <c r="L106" s="70">
        <f>БАЗОВА!AQ106</f>
        <v>0</v>
      </c>
      <c r="M106" s="70">
        <f>БАЗОВА!AR106</f>
        <v>0</v>
      </c>
      <c r="N106" s="70">
        <f>БАЗОВА!AS106</f>
        <v>0</v>
      </c>
      <c r="O106" s="70">
        <f>БАЗОВА!AT106</f>
        <v>0</v>
      </c>
    </row>
    <row r="107" spans="1:15" s="3" customFormat="1" ht="12.75">
      <c r="A107" s="109">
        <f t="shared" si="2"/>
        <v>99</v>
      </c>
      <c r="B107" s="110" t="str">
        <f>БАЗОВА!B107</f>
        <v>доцетаксел</v>
      </c>
      <c r="C107" s="110" t="str">
        <f>БАЗОВА!C107</f>
        <v>доцетаксел</v>
      </c>
      <c r="D107" s="69">
        <f>SUM(БАЗОВА!AB107,БАЗОВА!AD107,БАЗОВА!AF107,БАЗОВА!AH107)</f>
        <v>0</v>
      </c>
      <c r="E107" s="111">
        <f>БАЗОВА!X107</f>
        <v>0</v>
      </c>
      <c r="F107" s="112">
        <f>БАЗОВА!AA107</f>
        <v>0</v>
      </c>
      <c r="G107" s="69">
        <f>БАЗОВА!AL107</f>
        <v>0</v>
      </c>
      <c r="H107" s="70">
        <f>БАЗОВА!AM107</f>
        <v>3.637978807091713E-12</v>
      </c>
      <c r="I107" s="69">
        <f>БАЗОВА!AN107</f>
        <v>0</v>
      </c>
      <c r="J107" s="70">
        <f>БАЗОВА!AO107</f>
        <v>0</v>
      </c>
      <c r="K107" s="70">
        <f>БАЗОВА!AP107</f>
        <v>0</v>
      </c>
      <c r="L107" s="70">
        <f>БАЗОВА!AQ107</f>
        <v>0</v>
      </c>
      <c r="M107" s="70">
        <f>БАЗОВА!AR107</f>
        <v>0</v>
      </c>
      <c r="N107" s="70">
        <f>БАЗОВА!AS107</f>
        <v>0</v>
      </c>
      <c r="O107" s="70">
        <f>БАЗОВА!AT107</f>
        <v>0</v>
      </c>
    </row>
    <row r="108" spans="1:15" s="3" customFormat="1" ht="12.75">
      <c r="A108" s="109">
        <f t="shared" si="2"/>
        <v>100</v>
      </c>
      <c r="B108" s="110" t="str">
        <f>БАЗОВА!B108</f>
        <v>вінкристин</v>
      </c>
      <c r="C108" s="110" t="str">
        <f>БАЗОВА!C108</f>
        <v>вінкристин</v>
      </c>
      <c r="D108" s="69">
        <f>SUM(БАЗОВА!AB108,БАЗОВА!AD108,БАЗОВА!AF108,БАЗОВА!AH108)</f>
        <v>0</v>
      </c>
      <c r="E108" s="111">
        <f>БАЗОВА!X108</f>
        <v>0</v>
      </c>
      <c r="F108" s="112">
        <f>БАЗОВА!AA108</f>
        <v>0</v>
      </c>
      <c r="G108" s="69">
        <f>БАЗОВА!AL108</f>
        <v>0</v>
      </c>
      <c r="H108" s="70">
        <f>БАЗОВА!AM108</f>
        <v>0</v>
      </c>
      <c r="I108" s="69">
        <f>БАЗОВА!AN108</f>
        <v>0</v>
      </c>
      <c r="J108" s="70">
        <f>БАЗОВА!AO108</f>
        <v>0</v>
      </c>
      <c r="K108" s="70">
        <f>БАЗОВА!AP108</f>
        <v>0</v>
      </c>
      <c r="L108" s="70">
        <f>БАЗОВА!AQ108</f>
        <v>0</v>
      </c>
      <c r="M108" s="70">
        <f>БАЗОВА!AR108</f>
        <v>0</v>
      </c>
      <c r="N108" s="70">
        <f>БАЗОВА!AS108</f>
        <v>0</v>
      </c>
      <c r="O108" s="70">
        <f>БАЗОВА!AT108</f>
        <v>0</v>
      </c>
    </row>
    <row r="109" spans="1:15" s="3" customFormat="1" ht="12.75">
      <c r="A109" s="109">
        <f t="shared" si="2"/>
        <v>101</v>
      </c>
      <c r="B109" s="110" t="str">
        <f>БАЗОВА!B109</f>
        <v>метотрексат</v>
      </c>
      <c r="C109" s="110" t="str">
        <f>БАЗОВА!C109</f>
        <v>метотрексат</v>
      </c>
      <c r="D109" s="69">
        <f>SUM(БАЗОВА!AB109,БАЗОВА!AD109,БАЗОВА!AF109,БАЗОВА!AH109)</f>
        <v>0</v>
      </c>
      <c r="E109" s="111">
        <f>БАЗОВА!X109</f>
        <v>0</v>
      </c>
      <c r="F109" s="112">
        <f>БАЗОВА!AA109</f>
        <v>0</v>
      </c>
      <c r="G109" s="69">
        <f>БАЗОВА!AL109</f>
        <v>0</v>
      </c>
      <c r="H109" s="70">
        <f>БАЗОВА!AM109</f>
        <v>-9.0949470177292824E-13</v>
      </c>
      <c r="I109" s="69">
        <f>БАЗОВА!AN109</f>
        <v>0</v>
      </c>
      <c r="J109" s="70">
        <f>БАЗОВА!AO109</f>
        <v>0</v>
      </c>
      <c r="K109" s="70">
        <f>БАЗОВА!AP109</f>
        <v>0</v>
      </c>
      <c r="L109" s="70">
        <f>БАЗОВА!AQ109</f>
        <v>0</v>
      </c>
      <c r="M109" s="70">
        <f>БАЗОВА!AR109</f>
        <v>0</v>
      </c>
      <c r="N109" s="70">
        <f>БАЗОВА!AS109</f>
        <v>0</v>
      </c>
      <c r="O109" s="70">
        <f>БАЗОВА!AT109</f>
        <v>0</v>
      </c>
    </row>
    <row r="110" spans="1:15" s="3" customFormat="1" ht="12.75">
      <c r="A110" s="109">
        <f t="shared" si="2"/>
        <v>102</v>
      </c>
      <c r="B110" s="110" t="str">
        <f>БАЗОВА!B110</f>
        <v>Гемцитабін</v>
      </c>
      <c r="C110" s="110" t="str">
        <f>БАЗОВА!C110</f>
        <v>гемтеро</v>
      </c>
      <c r="D110" s="69">
        <f>SUM(БАЗОВА!AB110,БАЗОВА!AD110,БАЗОВА!AF110,БАЗОВА!AH110)</f>
        <v>0</v>
      </c>
      <c r="E110" s="111">
        <f>БАЗОВА!X110</f>
        <v>0</v>
      </c>
      <c r="F110" s="112">
        <f>БАЗОВА!AA110</f>
        <v>0</v>
      </c>
      <c r="G110" s="69">
        <f>БАЗОВА!AL110</f>
        <v>0</v>
      </c>
      <c r="H110" s="70">
        <f>БАЗОВА!AM110</f>
        <v>0</v>
      </c>
      <c r="I110" s="69">
        <f>БАЗОВА!AN110</f>
        <v>0</v>
      </c>
      <c r="J110" s="70">
        <f>БАЗОВА!AO110</f>
        <v>0</v>
      </c>
      <c r="K110" s="70">
        <f>БАЗОВА!AP110</f>
        <v>0</v>
      </c>
      <c r="L110" s="70">
        <f>БАЗОВА!AQ110</f>
        <v>0</v>
      </c>
      <c r="M110" s="70">
        <f>БАЗОВА!AR110</f>
        <v>0</v>
      </c>
      <c r="N110" s="70">
        <f>БАЗОВА!AS110</f>
        <v>0</v>
      </c>
      <c r="O110" s="70">
        <f>БАЗОВА!AT110</f>
        <v>0</v>
      </c>
    </row>
    <row r="111" spans="1:15" s="3" customFormat="1" ht="12.75">
      <c r="A111" s="109">
        <f t="shared" si="2"/>
        <v>103</v>
      </c>
      <c r="B111" s="110" t="str">
        <f>БАЗОВА!B111</f>
        <v>Гемцитабін</v>
      </c>
      <c r="C111" s="110" t="str">
        <f>БАЗОВА!C111</f>
        <v>гемтеро</v>
      </c>
      <c r="D111" s="69">
        <f>SUM(БАЗОВА!AB111,БАЗОВА!AD111,БАЗОВА!AF111,БАЗОВА!AH111)</f>
        <v>0</v>
      </c>
      <c r="E111" s="111">
        <f>БАЗОВА!X111</f>
        <v>0</v>
      </c>
      <c r="F111" s="112">
        <f>БАЗОВА!AA111</f>
        <v>0</v>
      </c>
      <c r="G111" s="69">
        <f>БАЗОВА!AL111</f>
        <v>0</v>
      </c>
      <c r="H111" s="70">
        <f>БАЗОВА!AM111</f>
        <v>0</v>
      </c>
      <c r="I111" s="69">
        <f>БАЗОВА!AN111</f>
        <v>0</v>
      </c>
      <c r="J111" s="70">
        <f>БАЗОВА!AO111</f>
        <v>0</v>
      </c>
      <c r="K111" s="70">
        <f>БАЗОВА!AP111</f>
        <v>0</v>
      </c>
      <c r="L111" s="70">
        <f>БАЗОВА!AQ111</f>
        <v>0</v>
      </c>
      <c r="M111" s="70">
        <f>БАЗОВА!AR111</f>
        <v>0</v>
      </c>
      <c r="N111" s="70">
        <f>БАЗОВА!AS111</f>
        <v>0</v>
      </c>
      <c r="O111" s="70">
        <f>БАЗОВА!AT111</f>
        <v>0</v>
      </c>
    </row>
    <row r="112" spans="1:15" s="3" customFormat="1" ht="12.75">
      <c r="A112" s="109">
        <f t="shared" si="2"/>
        <v>104</v>
      </c>
      <c r="B112" s="110" t="str">
        <f>БАЗОВА!B112</f>
        <v>Гемцитабін</v>
      </c>
      <c r="C112" s="110" t="str">
        <f>БАЗОВА!C112</f>
        <v>гемтеро</v>
      </c>
      <c r="D112" s="69">
        <f>SUM(БАЗОВА!AB112,БАЗОВА!AD112,БАЗОВА!AF112,БАЗОВА!AH112)</f>
        <v>0</v>
      </c>
      <c r="E112" s="111">
        <f>БАЗОВА!X112</f>
        <v>0</v>
      </c>
      <c r="F112" s="112">
        <f>БАЗОВА!AA112</f>
        <v>0</v>
      </c>
      <c r="G112" s="69">
        <f>БАЗОВА!AL112</f>
        <v>0</v>
      </c>
      <c r="H112" s="70">
        <f>БАЗОВА!AM112</f>
        <v>0</v>
      </c>
      <c r="I112" s="69">
        <f>БАЗОВА!AN112</f>
        <v>0</v>
      </c>
      <c r="J112" s="70">
        <f>БАЗОВА!AO112</f>
        <v>0</v>
      </c>
      <c r="K112" s="70">
        <f>БАЗОВА!AP112</f>
        <v>0</v>
      </c>
      <c r="L112" s="70">
        <f>БАЗОВА!AQ112</f>
        <v>0</v>
      </c>
      <c r="M112" s="70">
        <f>БАЗОВА!AR112</f>
        <v>0</v>
      </c>
      <c r="N112" s="70">
        <f>БАЗОВА!AS112</f>
        <v>0</v>
      </c>
      <c r="O112" s="70">
        <f>БАЗОВА!AT112</f>
        <v>0</v>
      </c>
    </row>
    <row r="113" spans="1:15" s="3" customFormat="1" ht="12.75">
      <c r="A113" s="109">
        <f t="shared" si="2"/>
        <v>105</v>
      </c>
      <c r="B113" s="110" t="str">
        <f>БАЗОВА!B113</f>
        <v>Летрозол</v>
      </c>
      <c r="C113" s="110" t="str">
        <f>БАЗОВА!C113</f>
        <v>летровіста</v>
      </c>
      <c r="D113" s="69">
        <f>SUM(БАЗОВА!AB113,БАЗОВА!AD113,БАЗОВА!AF113,БАЗОВА!AH113)</f>
        <v>0</v>
      </c>
      <c r="E113" s="111">
        <f>БАЗОВА!X113</f>
        <v>0</v>
      </c>
      <c r="F113" s="112">
        <f>БАЗОВА!AA113</f>
        <v>0</v>
      </c>
      <c r="G113" s="69">
        <f>БАЗОВА!AL113</f>
        <v>0</v>
      </c>
      <c r="H113" s="70">
        <f>БАЗОВА!AM113</f>
        <v>-5.6843418860808015E-13</v>
      </c>
      <c r="I113" s="69">
        <f>БАЗОВА!AN113</f>
        <v>0</v>
      </c>
      <c r="J113" s="70">
        <f>БАЗОВА!AO113</f>
        <v>0</v>
      </c>
      <c r="K113" s="70">
        <f>БАЗОВА!AP113</f>
        <v>0</v>
      </c>
      <c r="L113" s="70">
        <f>БАЗОВА!AQ113</f>
        <v>0</v>
      </c>
      <c r="M113" s="70">
        <f>БАЗОВА!AR113</f>
        <v>0</v>
      </c>
      <c r="N113" s="70">
        <f>БАЗОВА!AS113</f>
        <v>0</v>
      </c>
      <c r="O113" s="70">
        <f>БАЗОВА!AT113</f>
        <v>0</v>
      </c>
    </row>
    <row r="114" spans="1:15" s="3" customFormat="1" ht="24">
      <c r="A114" s="109">
        <f t="shared" si="2"/>
        <v>106</v>
      </c>
      <c r="B114" s="110" t="str">
        <f>БАЗОВА!B114</f>
        <v>Флуороурацил</v>
      </c>
      <c r="C114" s="110" t="str">
        <f>БАЗОВА!C114</f>
        <v>5-фторурацил</v>
      </c>
      <c r="D114" s="69">
        <f>SUM(БАЗОВА!AB114,БАЗОВА!AD114,БАЗОВА!AF114,БАЗОВА!AH114)</f>
        <v>0</v>
      </c>
      <c r="E114" s="111">
        <f>БАЗОВА!X114</f>
        <v>0</v>
      </c>
      <c r="F114" s="112">
        <f>БАЗОВА!AA114</f>
        <v>0</v>
      </c>
      <c r="G114" s="69">
        <f>БАЗОВА!AL114</f>
        <v>0</v>
      </c>
      <c r="H114" s="70">
        <f>БАЗОВА!AM114</f>
        <v>0</v>
      </c>
      <c r="I114" s="69">
        <f>БАЗОВА!AN114</f>
        <v>0</v>
      </c>
      <c r="J114" s="70">
        <f>БАЗОВА!AO114</f>
        <v>0</v>
      </c>
      <c r="K114" s="70">
        <f>БАЗОВА!AP114</f>
        <v>0</v>
      </c>
      <c r="L114" s="70">
        <f>БАЗОВА!AQ114</f>
        <v>0</v>
      </c>
      <c r="M114" s="70">
        <f>БАЗОВА!AR114</f>
        <v>0</v>
      </c>
      <c r="N114" s="70">
        <f>БАЗОВА!AS114</f>
        <v>0</v>
      </c>
      <c r="O114" s="70">
        <f>БАЗОВА!AT114</f>
        <v>0</v>
      </c>
    </row>
    <row r="115" spans="1:15" s="3" customFormat="1" ht="24">
      <c r="A115" s="109">
        <f t="shared" si="2"/>
        <v>107</v>
      </c>
      <c r="B115" s="110" t="str">
        <f>БАЗОВА!B115</f>
        <v>Флуороурацил</v>
      </c>
      <c r="C115" s="110" t="str">
        <f>БАЗОВА!C115</f>
        <v>5-фторурацил</v>
      </c>
      <c r="D115" s="69">
        <f>SUM(БАЗОВА!AB115,БАЗОВА!AD115,БАЗОВА!AF115,БАЗОВА!AH115)</f>
        <v>0</v>
      </c>
      <c r="E115" s="111">
        <f>БАЗОВА!X115</f>
        <v>0</v>
      </c>
      <c r="F115" s="112">
        <f>БАЗОВА!AA115</f>
        <v>0</v>
      </c>
      <c r="G115" s="69">
        <f>БАЗОВА!AL115</f>
        <v>0</v>
      </c>
      <c r="H115" s="70">
        <f>БАЗОВА!AM115</f>
        <v>0</v>
      </c>
      <c r="I115" s="69">
        <f>БАЗОВА!AN115</f>
        <v>0</v>
      </c>
      <c r="J115" s="70">
        <f>БАЗОВА!AO115</f>
        <v>0</v>
      </c>
      <c r="K115" s="70">
        <f>БАЗОВА!AP115</f>
        <v>0</v>
      </c>
      <c r="L115" s="70">
        <f>БАЗОВА!AQ115</f>
        <v>0</v>
      </c>
      <c r="M115" s="70">
        <f>БАЗОВА!AR115</f>
        <v>0</v>
      </c>
      <c r="N115" s="70">
        <f>БАЗОВА!AS115</f>
        <v>0</v>
      </c>
      <c r="O115" s="70">
        <f>БАЗОВА!AT115</f>
        <v>0</v>
      </c>
    </row>
    <row r="116" spans="1:15" s="3" customFormat="1" ht="12.75">
      <c r="A116" s="109">
        <f t="shared" si="2"/>
        <v>108</v>
      </c>
      <c r="B116" s="110" t="str">
        <f>БАЗОВА!B116</f>
        <v>Іринотекан</v>
      </c>
      <c r="C116" s="110" t="str">
        <f>БАЗОВА!C116</f>
        <v>Іриносиндан</v>
      </c>
      <c r="D116" s="69">
        <f>SUM(БАЗОВА!AB116,БАЗОВА!AD116,БАЗОВА!AF116,БАЗОВА!AH116)</f>
        <v>0</v>
      </c>
      <c r="E116" s="111">
        <f>БАЗОВА!X116</f>
        <v>0</v>
      </c>
      <c r="F116" s="112">
        <f>БАЗОВА!AA116</f>
        <v>0</v>
      </c>
      <c r="G116" s="69">
        <f>БАЗОВА!AL116</f>
        <v>0</v>
      </c>
      <c r="H116" s="70">
        <f>БАЗОВА!AM116</f>
        <v>0</v>
      </c>
      <c r="I116" s="69">
        <f>БАЗОВА!AN116</f>
        <v>0</v>
      </c>
      <c r="J116" s="70">
        <f>БАЗОВА!AO116</f>
        <v>0</v>
      </c>
      <c r="K116" s="70">
        <f>БАЗОВА!AP116</f>
        <v>0</v>
      </c>
      <c r="L116" s="70">
        <f>БАЗОВА!AQ116</f>
        <v>0</v>
      </c>
      <c r="M116" s="70">
        <f>БАЗОВА!AR116</f>
        <v>0</v>
      </c>
      <c r="N116" s="70">
        <f>БАЗОВА!AS116</f>
        <v>0</v>
      </c>
      <c r="O116" s="70">
        <f>БАЗОВА!AT116</f>
        <v>0</v>
      </c>
    </row>
    <row r="117" spans="1:15" s="3" customFormat="1" ht="12.75">
      <c r="A117" s="109">
        <f t="shared" si="2"/>
        <v>109</v>
      </c>
      <c r="B117" s="110" t="str">
        <f>БАЗОВА!B117</f>
        <v>Вінорельбін</v>
      </c>
      <c r="C117" s="110" t="str">
        <f>БАЗОВА!C117</f>
        <v>НАВІРЕЛ</v>
      </c>
      <c r="D117" s="69">
        <f>SUM(БАЗОВА!AB117,БАЗОВА!AD117,БАЗОВА!AF117,БАЗОВА!AH117)</f>
        <v>0</v>
      </c>
      <c r="E117" s="111">
        <f>БАЗОВА!X117</f>
        <v>0</v>
      </c>
      <c r="F117" s="112">
        <f>БАЗОВА!AA117</f>
        <v>0</v>
      </c>
      <c r="G117" s="69">
        <f>БАЗОВА!AL117</f>
        <v>0</v>
      </c>
      <c r="H117" s="70">
        <f>БАЗОВА!AM117</f>
        <v>0</v>
      </c>
      <c r="I117" s="69">
        <f>БАЗОВА!AN117</f>
        <v>0</v>
      </c>
      <c r="J117" s="70">
        <f>БАЗОВА!AO117</f>
        <v>0</v>
      </c>
      <c r="K117" s="70">
        <f>БАЗОВА!AP117</f>
        <v>0</v>
      </c>
      <c r="L117" s="70">
        <f>БАЗОВА!AQ117</f>
        <v>0</v>
      </c>
      <c r="M117" s="70">
        <f>БАЗОВА!AR117</f>
        <v>0</v>
      </c>
      <c r="N117" s="70">
        <f>БАЗОВА!AS117</f>
        <v>0</v>
      </c>
      <c r="O117" s="70">
        <f>БАЗОВА!AT117</f>
        <v>0</v>
      </c>
    </row>
    <row r="118" spans="1:15" s="3" customFormat="1" ht="24">
      <c r="A118" s="109">
        <f t="shared" si="2"/>
        <v>110</v>
      </c>
      <c r="B118" s="110" t="str">
        <f>БАЗОВА!B118</f>
        <v>Трастузумаб</v>
      </c>
      <c r="C118" s="110" t="str">
        <f>БАЗОВА!C118</f>
        <v>ОНТРУЗАНТ</v>
      </c>
      <c r="D118" s="69">
        <f>SUM(БАЗОВА!AB118,БАЗОВА!AD118,БАЗОВА!AF118,БАЗОВА!AH118)</f>
        <v>0</v>
      </c>
      <c r="E118" s="111">
        <f>БАЗОВА!X118</f>
        <v>0</v>
      </c>
      <c r="F118" s="112">
        <f>БАЗОВА!AA118</f>
        <v>0</v>
      </c>
      <c r="G118" s="69">
        <f>БАЗОВА!AL118</f>
        <v>0</v>
      </c>
      <c r="H118" s="70">
        <f>БАЗОВА!AM118</f>
        <v>0</v>
      </c>
      <c r="I118" s="69">
        <f>БАЗОВА!AN118</f>
        <v>0</v>
      </c>
      <c r="J118" s="70">
        <f>БАЗОВА!AO118</f>
        <v>0</v>
      </c>
      <c r="K118" s="70">
        <f>БАЗОВА!AP118</f>
        <v>0</v>
      </c>
      <c r="L118" s="70">
        <f>БАЗОВА!AQ118</f>
        <v>0</v>
      </c>
      <c r="M118" s="70">
        <f>БАЗОВА!AR118</f>
        <v>0</v>
      </c>
      <c r="N118" s="70">
        <f>БАЗОВА!AS118</f>
        <v>0</v>
      </c>
      <c r="O118" s="70">
        <f>БАЗОВА!AT118</f>
        <v>0</v>
      </c>
    </row>
    <row r="119" spans="1:15" s="3" customFormat="1" ht="24">
      <c r="A119" s="109">
        <f t="shared" si="2"/>
        <v>111</v>
      </c>
      <c r="B119" s="110" t="str">
        <f>БАЗОВА!B119</f>
        <v>Трастузумаб</v>
      </c>
      <c r="C119" s="110" t="str">
        <f>БАЗОВА!C119</f>
        <v>ТРАЗИМЕРА</v>
      </c>
      <c r="D119" s="69">
        <f>SUM(БАЗОВА!AB119,БАЗОВА!AD119,БАЗОВА!AF119,БАЗОВА!AH119)</f>
        <v>55</v>
      </c>
      <c r="E119" s="111" t="str">
        <f>БАЗОВА!X119</f>
        <v>EJ3323</v>
      </c>
      <c r="F119" s="112">
        <f>БАЗОВА!AA119</f>
        <v>0</v>
      </c>
      <c r="G119" s="69">
        <f>БАЗОВА!AL119</f>
        <v>55</v>
      </c>
      <c r="H119" s="70">
        <f>БАЗОВА!AM119</f>
        <v>220959.2</v>
      </c>
      <c r="I119" s="69">
        <f>БАЗОВА!AN119</f>
        <v>0</v>
      </c>
      <c r="J119" s="70">
        <f>БАЗОВА!AO119</f>
        <v>0</v>
      </c>
      <c r="K119" s="70">
        <f>БАЗОВА!AP119</f>
        <v>0</v>
      </c>
      <c r="L119" s="70">
        <f>БАЗОВА!AQ119</f>
        <v>0</v>
      </c>
      <c r="M119" s="70">
        <f>БАЗОВА!AR119</f>
        <v>0</v>
      </c>
      <c r="N119" s="70">
        <f>БАЗОВА!AS119</f>
        <v>0</v>
      </c>
      <c r="O119" s="70">
        <f>БАЗОВА!AT119</f>
        <v>0</v>
      </c>
    </row>
    <row r="120" spans="1:15" s="3" customFormat="1" ht="12.75">
      <c r="A120" s="109">
        <f t="shared" si="2"/>
        <v>112</v>
      </c>
      <c r="B120" s="110" t="str">
        <f>БАЗОВА!B120</f>
        <v>Трастузумаб</v>
      </c>
      <c r="C120" s="110" t="str">
        <f>БАЗОВА!C120</f>
        <v>ОГІРВІ</v>
      </c>
      <c r="D120" s="69">
        <f>SUM(БАЗОВА!AB120,БАЗОВА!AD120,БАЗОВА!AF120,БАЗОВА!AH120)</f>
        <v>0</v>
      </c>
      <c r="E120" s="111">
        <f>БАЗОВА!X120</f>
        <v>0</v>
      </c>
      <c r="F120" s="112">
        <f>БАЗОВА!AA120</f>
        <v>0</v>
      </c>
      <c r="G120" s="69">
        <f>БАЗОВА!AL120</f>
        <v>0</v>
      </c>
      <c r="H120" s="70">
        <f>БАЗОВА!AM120</f>
        <v>0</v>
      </c>
      <c r="I120" s="69">
        <f>БАЗОВА!AN120</f>
        <v>0</v>
      </c>
      <c r="J120" s="70">
        <f>БАЗОВА!AO120</f>
        <v>0</v>
      </c>
      <c r="K120" s="70">
        <f>БАЗОВА!AP120</f>
        <v>0</v>
      </c>
      <c r="L120" s="70">
        <f>БАЗОВА!AQ120</f>
        <v>0</v>
      </c>
      <c r="M120" s="70">
        <f>БАЗОВА!AR120</f>
        <v>0</v>
      </c>
      <c r="N120" s="70">
        <f>БАЗОВА!AS120</f>
        <v>0</v>
      </c>
      <c r="O120" s="70">
        <f>БАЗОВА!AT120</f>
        <v>0</v>
      </c>
    </row>
    <row r="121" spans="1:15" s="3" customFormat="1" ht="12.75">
      <c r="A121" s="109">
        <f t="shared" si="2"/>
        <v>113</v>
      </c>
      <c r="B121" s="110" t="str">
        <f>БАЗОВА!B121</f>
        <v>Гозерелін</v>
      </c>
      <c r="C121" s="110" t="str">
        <f>БАЗОВА!C121</f>
        <v>Золадекс</v>
      </c>
      <c r="D121" s="69">
        <f>SUM(БАЗОВА!AB121,БАЗОВА!AD121,БАЗОВА!AF121,БАЗОВА!AH121)</f>
        <v>0</v>
      </c>
      <c r="E121" s="111">
        <f>БАЗОВА!X121</f>
        <v>0</v>
      </c>
      <c r="F121" s="112">
        <f>БАЗОВА!AA121</f>
        <v>0</v>
      </c>
      <c r="G121" s="69">
        <f>БАЗОВА!AL121</f>
        <v>0</v>
      </c>
      <c r="H121" s="70">
        <f>БАЗОВА!AM121</f>
        <v>-2.1827872842550278E-11</v>
      </c>
      <c r="I121" s="69">
        <f>БАЗОВА!AN121</f>
        <v>0</v>
      </c>
      <c r="J121" s="70">
        <f>БАЗОВА!AO121</f>
        <v>0</v>
      </c>
      <c r="K121" s="70">
        <f>БАЗОВА!AP121</f>
        <v>0</v>
      </c>
      <c r="L121" s="70">
        <f>БАЗОВА!AQ121</f>
        <v>0</v>
      </c>
      <c r="M121" s="70">
        <f>БАЗОВА!AR121</f>
        <v>0</v>
      </c>
      <c r="N121" s="70">
        <f>БАЗОВА!AS121</f>
        <v>0</v>
      </c>
      <c r="O121" s="70">
        <f>БАЗОВА!AT121</f>
        <v>0</v>
      </c>
    </row>
    <row r="122" spans="1:15" s="3" customFormat="1" ht="12.75">
      <c r="A122" s="109">
        <f t="shared" si="2"/>
        <v>114</v>
      </c>
      <c r="B122" s="110" t="str">
        <f>БАЗОВА!B122</f>
        <v>Етопозид</v>
      </c>
      <c r="C122" s="110" t="str">
        <f>БАЗОВА!C122</f>
        <v>Етопозид</v>
      </c>
      <c r="D122" s="69">
        <f>SUM(БАЗОВА!AB122,БАЗОВА!AD122,БАЗОВА!AF122,БАЗОВА!AH122)</f>
        <v>0</v>
      </c>
      <c r="E122" s="111">
        <f>БАЗОВА!X122</f>
        <v>0</v>
      </c>
      <c r="F122" s="112">
        <f>БАЗОВА!AA122</f>
        <v>0</v>
      </c>
      <c r="G122" s="69">
        <f>БАЗОВА!AL122</f>
        <v>0</v>
      </c>
      <c r="H122" s="70">
        <f>БАЗОВА!AM122</f>
        <v>0</v>
      </c>
      <c r="I122" s="69">
        <f>БАЗОВА!AN122</f>
        <v>0</v>
      </c>
      <c r="J122" s="70">
        <f>БАЗОВА!AO122</f>
        <v>0</v>
      </c>
      <c r="K122" s="70">
        <f>БАЗОВА!AP122</f>
        <v>0</v>
      </c>
      <c r="L122" s="70">
        <f>БАЗОВА!AQ122</f>
        <v>0</v>
      </c>
      <c r="M122" s="70">
        <f>БАЗОВА!AR122</f>
        <v>0</v>
      </c>
      <c r="N122" s="70">
        <f>БАЗОВА!AS122</f>
        <v>0</v>
      </c>
      <c r="O122" s="70">
        <f>БАЗОВА!AT122</f>
        <v>0</v>
      </c>
    </row>
    <row r="123" spans="1:15" s="3" customFormat="1" ht="12.75">
      <c r="A123" s="109">
        <f t="shared" si="2"/>
        <v>115</v>
      </c>
      <c r="B123" s="110" t="str">
        <f>БАЗОВА!B123</f>
        <v>Циклофосфамід</v>
      </c>
      <c r="C123" s="110" t="str">
        <f>БАЗОВА!C123</f>
        <v>Ендоксан</v>
      </c>
      <c r="D123" s="69">
        <f>SUM(БАЗОВА!AB123,БАЗОВА!AD123,БАЗОВА!AF123,БАЗОВА!AH123)</f>
        <v>0</v>
      </c>
      <c r="E123" s="111">
        <f>БАЗОВА!X123</f>
        <v>0</v>
      </c>
      <c r="F123" s="112">
        <f>БАЗОВА!AA123</f>
        <v>0</v>
      </c>
      <c r="G123" s="69">
        <f>БАЗОВА!AL123</f>
        <v>729</v>
      </c>
      <c r="H123" s="70">
        <f>БАЗОВА!AM123</f>
        <v>130381.64999999997</v>
      </c>
      <c r="I123" s="69">
        <f>БАЗОВА!AN123</f>
        <v>0</v>
      </c>
      <c r="J123" s="70">
        <f>БАЗОВА!AO123</f>
        <v>0</v>
      </c>
      <c r="K123" s="70">
        <f>БАЗОВА!AP123</f>
        <v>0</v>
      </c>
      <c r="L123" s="70">
        <f>БАЗОВА!AQ123</f>
        <v>0</v>
      </c>
      <c r="M123" s="70">
        <f>БАЗОВА!AR123</f>
        <v>0</v>
      </c>
      <c r="N123" s="70">
        <f>БАЗОВА!AS123</f>
        <v>0</v>
      </c>
      <c r="O123" s="70">
        <f>БАЗОВА!AT123</f>
        <v>0</v>
      </c>
    </row>
    <row r="124" spans="1:15" s="3" customFormat="1" ht="12.75">
      <c r="A124" s="109">
        <f t="shared" si="2"/>
        <v>116</v>
      </c>
      <c r="B124" s="110" t="str">
        <f>БАЗОВА!B124</f>
        <v>Гозерелін</v>
      </c>
      <c r="C124" s="110" t="str">
        <f>БАЗОВА!C124</f>
        <v>гозерелін</v>
      </c>
      <c r="D124" s="69">
        <f>SUM(БАЗОВА!AB124,БАЗОВА!AD124,БАЗОВА!AF124,БАЗОВА!AH124)</f>
        <v>0</v>
      </c>
      <c r="E124" s="111">
        <f>БАЗОВА!X124</f>
        <v>0</v>
      </c>
      <c r="F124" s="112">
        <f>БАЗОВА!AA124</f>
        <v>0</v>
      </c>
      <c r="G124" s="69">
        <f>БАЗОВА!AL124</f>
        <v>120</v>
      </c>
      <c r="H124" s="70">
        <f>БАЗОВА!AM124</f>
        <v>154834.79999999993</v>
      </c>
      <c r="I124" s="69">
        <f>БАЗОВА!AN124</f>
        <v>0</v>
      </c>
      <c r="J124" s="70">
        <f>БАЗОВА!AO124</f>
        <v>0</v>
      </c>
      <c r="K124" s="70">
        <f>БАЗОВА!AP124</f>
        <v>0</v>
      </c>
      <c r="L124" s="70">
        <f>БАЗОВА!AQ124</f>
        <v>0</v>
      </c>
      <c r="M124" s="70">
        <f>БАЗОВА!AR124</f>
        <v>0</v>
      </c>
      <c r="N124" s="70">
        <f>БАЗОВА!AS124</f>
        <v>0</v>
      </c>
      <c r="O124" s="70">
        <f>БАЗОВА!AT124</f>
        <v>0</v>
      </c>
    </row>
    <row r="125" spans="1:15" s="3" customFormat="1" ht="12.75">
      <c r="A125" s="109">
        <f t="shared" si="2"/>
        <v>117</v>
      </c>
      <c r="B125" s="110" t="str">
        <f>БАЗОВА!B125</f>
        <v>Екземестан</v>
      </c>
      <c r="C125" s="110" t="str">
        <f>БАЗОВА!C125</f>
        <v xml:space="preserve">аромазин </v>
      </c>
      <c r="D125" s="69">
        <f>SUM(БАЗОВА!AB125,БАЗОВА!AD125,БАЗОВА!AF125,БАЗОВА!AH125)</f>
        <v>0</v>
      </c>
      <c r="E125" s="111">
        <f>БАЗОВА!X125</f>
        <v>0</v>
      </c>
      <c r="F125" s="112">
        <f>БАЗОВА!AA125</f>
        <v>0</v>
      </c>
      <c r="G125" s="69">
        <f>БАЗОВА!AL125</f>
        <v>0</v>
      </c>
      <c r="H125" s="70">
        <f>БАЗОВА!AM125</f>
        <v>0</v>
      </c>
      <c r="I125" s="69">
        <f>БАЗОВА!AN125</f>
        <v>0</v>
      </c>
      <c r="J125" s="70">
        <f>БАЗОВА!AO125</f>
        <v>0</v>
      </c>
      <c r="K125" s="70">
        <f>БАЗОВА!AP125</f>
        <v>0</v>
      </c>
      <c r="L125" s="70">
        <f>БАЗОВА!AQ125</f>
        <v>0</v>
      </c>
      <c r="M125" s="70">
        <f>БАЗОВА!AR125</f>
        <v>0</v>
      </c>
      <c r="N125" s="70">
        <f>БАЗОВА!AS125</f>
        <v>0</v>
      </c>
      <c r="O125" s="70">
        <f>БАЗОВА!AT125</f>
        <v>0</v>
      </c>
    </row>
    <row r="126" spans="1:15" s="3" customFormat="1" ht="12.75">
      <c r="A126" s="109">
        <f t="shared" si="2"/>
        <v>118</v>
      </c>
      <c r="B126" s="110" t="str">
        <f>БАЗОВА!B126</f>
        <v>Трастузумаб</v>
      </c>
      <c r="C126" s="110" t="str">
        <f>БАЗОВА!C126</f>
        <v>ОГІВРІ</v>
      </c>
      <c r="D126" s="69">
        <f>SUM(БАЗОВА!AB126,БАЗОВА!AD126,БАЗОВА!AF126,БАЗОВА!AH126)</f>
        <v>0</v>
      </c>
      <c r="E126" s="111">
        <f>БАЗОВА!X126</f>
        <v>0</v>
      </c>
      <c r="F126" s="112">
        <f>БАЗОВА!AA126</f>
        <v>0</v>
      </c>
      <c r="G126" s="69">
        <f>БАЗОВА!AL126</f>
        <v>0</v>
      </c>
      <c r="H126" s="70">
        <f>БАЗОВА!AM126</f>
        <v>0</v>
      </c>
      <c r="I126" s="69">
        <f>БАЗОВА!AN126</f>
        <v>0</v>
      </c>
      <c r="J126" s="70">
        <f>БАЗОВА!AO126</f>
        <v>0</v>
      </c>
      <c r="K126" s="70">
        <f>БАЗОВА!AP126</f>
        <v>0</v>
      </c>
      <c r="L126" s="70">
        <f>БАЗОВА!AQ126</f>
        <v>0</v>
      </c>
      <c r="M126" s="70">
        <f>БАЗОВА!AR126</f>
        <v>0</v>
      </c>
      <c r="N126" s="70">
        <f>БАЗОВА!AS126</f>
        <v>0</v>
      </c>
      <c r="O126" s="70">
        <f>БАЗОВА!AT126</f>
        <v>0</v>
      </c>
    </row>
    <row r="127" spans="1:15" s="3" customFormat="1" ht="24">
      <c r="A127" s="109">
        <f t="shared" si="2"/>
        <v>119</v>
      </c>
      <c r="B127" s="110" t="str">
        <f>БАЗОВА!B127</f>
        <v>Трастузумаб</v>
      </c>
      <c r="C127" s="110" t="str">
        <f>БАЗОВА!C127</f>
        <v>ТРАЗИМЕРА</v>
      </c>
      <c r="D127" s="69">
        <f>SUM(БАЗОВА!AB127,БАЗОВА!AD127,БАЗОВА!AF127,БАЗОВА!AH127)</f>
        <v>0</v>
      </c>
      <c r="E127" s="111">
        <f>БАЗОВА!X127</f>
        <v>0</v>
      </c>
      <c r="F127" s="112">
        <f>БАЗОВА!AA127</f>
        <v>0</v>
      </c>
      <c r="G127" s="69">
        <f>БАЗОВА!AL127</f>
        <v>0</v>
      </c>
      <c r="H127" s="70">
        <f>БАЗОВА!AM127</f>
        <v>-5.8207660913467407E-11</v>
      </c>
      <c r="I127" s="69">
        <f>БАЗОВА!AN127</f>
        <v>0</v>
      </c>
      <c r="J127" s="70">
        <f>БАЗОВА!AO127</f>
        <v>0</v>
      </c>
      <c r="K127" s="70">
        <f>БАЗОВА!AP127</f>
        <v>0</v>
      </c>
      <c r="L127" s="70">
        <f>БАЗОВА!AQ127</f>
        <v>0</v>
      </c>
      <c r="M127" s="70">
        <f>БАЗОВА!AR127</f>
        <v>0</v>
      </c>
      <c r="N127" s="70">
        <f>БАЗОВА!AS127</f>
        <v>0</v>
      </c>
      <c r="O127" s="70">
        <f>БАЗОВА!AT127</f>
        <v>0</v>
      </c>
    </row>
    <row r="128" spans="1:15" s="3" customFormat="1" ht="12.75">
      <c r="A128" s="109">
        <f t="shared" si="2"/>
        <v>120</v>
      </c>
      <c r="B128" s="110" t="str">
        <f>БАЗОВА!B128</f>
        <v>Циклофосфамід</v>
      </c>
      <c r="C128" s="110" t="str">
        <f>БАЗОВА!C128</f>
        <v>Ендоксан</v>
      </c>
      <c r="D128" s="69">
        <f>SUM(БАЗОВА!AB128,БАЗОВА!AD128,БАЗОВА!AF128,БАЗОВА!AH128)</f>
        <v>0</v>
      </c>
      <c r="E128" s="111">
        <f>БАЗОВА!X128</f>
        <v>0</v>
      </c>
      <c r="F128" s="112">
        <f>БАЗОВА!AA128</f>
        <v>0</v>
      </c>
      <c r="G128" s="69">
        <f>БАЗОВА!AL128</f>
        <v>450</v>
      </c>
      <c r="H128" s="70">
        <f>БАЗОВА!AM128</f>
        <v>45616.5</v>
      </c>
      <c r="I128" s="69">
        <f>БАЗОВА!AN128</f>
        <v>0</v>
      </c>
      <c r="J128" s="70">
        <f>БАЗОВА!AO128</f>
        <v>0</v>
      </c>
      <c r="K128" s="70">
        <f>БАЗОВА!AP128</f>
        <v>0</v>
      </c>
      <c r="L128" s="70">
        <f>БАЗОВА!AQ128</f>
        <v>0</v>
      </c>
      <c r="M128" s="70">
        <f>БАЗОВА!AR128</f>
        <v>0</v>
      </c>
      <c r="N128" s="70">
        <f>БАЗОВА!AS128</f>
        <v>0</v>
      </c>
      <c r="O128" s="70">
        <f>БАЗОВА!AT128</f>
        <v>0</v>
      </c>
    </row>
    <row r="129" spans="1:15" s="3" customFormat="1" ht="12.75">
      <c r="A129" s="109">
        <f t="shared" si="2"/>
        <v>121</v>
      </c>
      <c r="B129" s="110" t="str">
        <f>БАЗОВА!B129</f>
        <v>Іфосфамід</v>
      </c>
      <c r="C129" s="110" t="str">
        <f>БАЗОВА!C129</f>
        <v>Холоксан</v>
      </c>
      <c r="D129" s="69">
        <f>SUM(БАЗОВА!AB129,БАЗОВА!AD129,БАЗОВА!AF129,БАЗОВА!AH129)</f>
        <v>0</v>
      </c>
      <c r="E129" s="111">
        <f>БАЗОВА!X129</f>
        <v>0</v>
      </c>
      <c r="F129" s="112">
        <f>БАЗОВА!AA129</f>
        <v>0</v>
      </c>
      <c r="G129" s="69">
        <f>БАЗОВА!AL129</f>
        <v>0</v>
      </c>
      <c r="H129" s="70">
        <f>БАЗОВА!AM129</f>
        <v>0</v>
      </c>
      <c r="I129" s="69">
        <f>БАЗОВА!AN129</f>
        <v>0</v>
      </c>
      <c r="J129" s="70">
        <f>БАЗОВА!AO129</f>
        <v>0</v>
      </c>
      <c r="K129" s="70">
        <f>БАЗОВА!AP129</f>
        <v>0</v>
      </c>
      <c r="L129" s="70">
        <f>БАЗОВА!AQ129</f>
        <v>0</v>
      </c>
      <c r="M129" s="70">
        <f>БАЗОВА!AR129</f>
        <v>0</v>
      </c>
      <c r="N129" s="70">
        <f>БАЗОВА!AS129</f>
        <v>0</v>
      </c>
      <c r="O129" s="70">
        <f>БАЗОВА!AT129</f>
        <v>0</v>
      </c>
    </row>
    <row r="130" spans="1:15" s="3" customFormat="1" ht="12.75">
      <c r="A130" s="109">
        <f t="shared" si="2"/>
        <v>122</v>
      </c>
      <c r="B130" s="110" t="str">
        <f>БАЗОВА!B130</f>
        <v>Гозерелін</v>
      </c>
      <c r="C130" s="110" t="str">
        <f>БАЗОВА!C130</f>
        <v>гозерелін</v>
      </c>
      <c r="D130" s="69">
        <f>SUM(БАЗОВА!AB130,БАЗОВА!AD130,БАЗОВА!AF130,БАЗОВА!AH130)</f>
        <v>0</v>
      </c>
      <c r="E130" s="111">
        <f>БАЗОВА!X130</f>
        <v>0</v>
      </c>
      <c r="F130" s="112">
        <f>БАЗОВА!AA130</f>
        <v>0</v>
      </c>
      <c r="G130" s="69">
        <f>БАЗОВА!AL130</f>
        <v>881</v>
      </c>
      <c r="H130" s="70">
        <f>БАЗОВА!AM130</f>
        <v>1095532.31</v>
      </c>
      <c r="I130" s="69">
        <f>БАЗОВА!AN130</f>
        <v>0</v>
      </c>
      <c r="J130" s="70">
        <f>БАЗОВА!AO130</f>
        <v>0</v>
      </c>
      <c r="K130" s="70">
        <f>БАЗОВА!AP130</f>
        <v>0</v>
      </c>
      <c r="L130" s="70">
        <f>БАЗОВА!AQ130</f>
        <v>0</v>
      </c>
      <c r="M130" s="70">
        <f>БАЗОВА!AR130</f>
        <v>0</v>
      </c>
      <c r="N130" s="70">
        <f>БАЗОВА!AS130</f>
        <v>0</v>
      </c>
      <c r="O130" s="70">
        <f>БАЗОВА!AT130</f>
        <v>0</v>
      </c>
    </row>
    <row r="131" spans="1:15" s="3" customFormat="1" ht="12.75">
      <c r="A131" s="109">
        <f t="shared" si="2"/>
        <v>123</v>
      </c>
      <c r="B131" s="110" t="str">
        <f>БАЗОВА!B131</f>
        <v xml:space="preserve">Тамоксифен </v>
      </c>
      <c r="C131" s="110" t="str">
        <f>БАЗОВА!C131</f>
        <v>тамоксифен</v>
      </c>
      <c r="D131" s="69">
        <f>SUM(БАЗОВА!AB131,БАЗОВА!AD131,БАЗОВА!AF131,БАЗОВА!AH131)</f>
        <v>0</v>
      </c>
      <c r="E131" s="111">
        <f>БАЗОВА!X131</f>
        <v>0</v>
      </c>
      <c r="F131" s="112">
        <f>БАЗОВА!AA131</f>
        <v>0</v>
      </c>
      <c r="G131" s="69">
        <f>БАЗОВА!AL131</f>
        <v>0</v>
      </c>
      <c r="H131" s="70">
        <f>БАЗОВА!AM131</f>
        <v>0</v>
      </c>
      <c r="I131" s="69">
        <f>БАЗОВА!AN131</f>
        <v>0</v>
      </c>
      <c r="J131" s="70">
        <f>БАЗОВА!AO131</f>
        <v>0</v>
      </c>
      <c r="K131" s="70">
        <f>БАЗОВА!AP131</f>
        <v>0</v>
      </c>
      <c r="L131" s="70">
        <f>БАЗОВА!AQ131</f>
        <v>0</v>
      </c>
      <c r="M131" s="70">
        <f>БАЗОВА!AR131</f>
        <v>0</v>
      </c>
      <c r="N131" s="70">
        <f>БАЗОВА!AS131</f>
        <v>0</v>
      </c>
      <c r="O131" s="70">
        <f>БАЗОВА!AT131</f>
        <v>0</v>
      </c>
    </row>
    <row r="132" spans="1:15" s="3" customFormat="1" ht="12.75">
      <c r="A132" s="109">
        <f t="shared" si="2"/>
        <v>124</v>
      </c>
      <c r="B132" s="110" t="str">
        <f>БАЗОВА!B132</f>
        <v>Епірубіцин</v>
      </c>
      <c r="C132" s="110" t="str">
        <f>БАЗОВА!C132</f>
        <v>епісіндан</v>
      </c>
      <c r="D132" s="69">
        <f>SUM(БАЗОВА!AB132,БАЗОВА!AD132,БАЗОВА!AF132,БАЗОВА!AH132)</f>
        <v>0</v>
      </c>
      <c r="E132" s="111">
        <f>БАЗОВА!X132</f>
        <v>0</v>
      </c>
      <c r="F132" s="112">
        <f>БАЗОВА!AA132</f>
        <v>0</v>
      </c>
      <c r="G132" s="69">
        <f>БАЗОВА!AL132</f>
        <v>0</v>
      </c>
      <c r="H132" s="70">
        <f>БАЗОВА!AM132</f>
        <v>0</v>
      </c>
      <c r="I132" s="69">
        <f>БАЗОВА!AN132</f>
        <v>0</v>
      </c>
      <c r="J132" s="70">
        <f>БАЗОВА!AO132</f>
        <v>0</v>
      </c>
      <c r="K132" s="70">
        <f>БАЗОВА!AP132</f>
        <v>0</v>
      </c>
      <c r="L132" s="70">
        <f>БАЗОВА!AQ132</f>
        <v>0</v>
      </c>
      <c r="M132" s="70">
        <f>БАЗОВА!AR132</f>
        <v>0</v>
      </c>
      <c r="N132" s="70">
        <f>БАЗОВА!AS132</f>
        <v>0</v>
      </c>
      <c r="O132" s="70">
        <f>БАЗОВА!AT132</f>
        <v>0</v>
      </c>
    </row>
    <row r="133" spans="1:15" s="3" customFormat="1" ht="12.75">
      <c r="A133" s="109">
        <f t="shared" si="2"/>
        <v>125</v>
      </c>
      <c r="B133" s="110" t="str">
        <f>БАЗОВА!B133</f>
        <v>Тореміфен</v>
      </c>
      <c r="C133" s="110" t="str">
        <f>БАЗОВА!C133</f>
        <v>Фарестон</v>
      </c>
      <c r="D133" s="69">
        <f>SUM(БАЗОВА!AB133,БАЗОВА!AD133,БАЗОВА!AF133,БАЗОВА!AH133)</f>
        <v>0</v>
      </c>
      <c r="E133" s="111">
        <f>БАЗОВА!X133</f>
        <v>0</v>
      </c>
      <c r="F133" s="112">
        <f>БАЗОВА!AA133</f>
        <v>0</v>
      </c>
      <c r="G133" s="69">
        <f>БАЗОВА!AL133</f>
        <v>0</v>
      </c>
      <c r="H133" s="70">
        <f>БАЗОВА!AM133</f>
        <v>0</v>
      </c>
      <c r="I133" s="69">
        <f>БАЗОВА!AN133</f>
        <v>0</v>
      </c>
      <c r="J133" s="70">
        <f>БАЗОВА!AO133</f>
        <v>0</v>
      </c>
      <c r="K133" s="70">
        <f>БАЗОВА!AP133</f>
        <v>0</v>
      </c>
      <c r="L133" s="70">
        <f>БАЗОВА!AQ133</f>
        <v>0</v>
      </c>
      <c r="M133" s="70">
        <f>БАЗОВА!AR133</f>
        <v>0</v>
      </c>
      <c r="N133" s="70">
        <f>БАЗОВА!AS133</f>
        <v>0</v>
      </c>
      <c r="O133" s="70">
        <f>БАЗОВА!AT133</f>
        <v>0</v>
      </c>
    </row>
    <row r="134" spans="1:15" s="3" customFormat="1" ht="12.75">
      <c r="A134" s="109">
        <f t="shared" si="2"/>
        <v>126</v>
      </c>
      <c r="B134" s="110" t="str">
        <f>БАЗОВА!B134</f>
        <v>Екземестан</v>
      </c>
      <c r="C134" s="110" t="str">
        <f>БАЗОВА!C134</f>
        <v>Аромазин</v>
      </c>
      <c r="D134" s="69">
        <f>SUM(БАЗОВА!AB134,БАЗОВА!AD134,БАЗОВА!AF134,БАЗОВА!AH134)</f>
        <v>0</v>
      </c>
      <c r="E134" s="111">
        <f>БАЗОВА!X134</f>
        <v>0</v>
      </c>
      <c r="F134" s="112">
        <f>БАЗОВА!AA134</f>
        <v>0</v>
      </c>
      <c r="G134" s="69">
        <f>БАЗОВА!AL134</f>
        <v>4980</v>
      </c>
      <c r="H134" s="70">
        <f>БАЗОВА!AM134</f>
        <v>25298.399999999994</v>
      </c>
      <c r="I134" s="69">
        <f>БАЗОВА!AN134</f>
        <v>0</v>
      </c>
      <c r="J134" s="70">
        <f>БАЗОВА!AO134</f>
        <v>0</v>
      </c>
      <c r="K134" s="70">
        <f>БАЗОВА!AP134</f>
        <v>0</v>
      </c>
      <c r="L134" s="70">
        <f>БАЗОВА!AQ134</f>
        <v>0</v>
      </c>
      <c r="M134" s="70">
        <f>БАЗОВА!AR134</f>
        <v>0</v>
      </c>
      <c r="N134" s="70">
        <f>БАЗОВА!AS134</f>
        <v>0</v>
      </c>
      <c r="O134" s="70">
        <f>БАЗОВА!AT134</f>
        <v>0</v>
      </c>
    </row>
    <row r="135" spans="1:15" s="3" customFormat="1" ht="24">
      <c r="A135" s="109">
        <f t="shared" si="2"/>
        <v>127</v>
      </c>
      <c r="B135" s="110" t="str">
        <f>БАЗОВА!B135</f>
        <v>Флуороурацил</v>
      </c>
      <c r="C135" s="110" t="str">
        <f>БАЗОВА!C135</f>
        <v>5-фторурацил</v>
      </c>
      <c r="D135" s="69">
        <f>SUM(БАЗОВА!AB135,БАЗОВА!AD135,БАЗОВА!AF135,БАЗОВА!AH135)</f>
        <v>0</v>
      </c>
      <c r="E135" s="111">
        <f>БАЗОВА!X135</f>
        <v>0</v>
      </c>
      <c r="F135" s="112">
        <f>БАЗОВА!AA135</f>
        <v>0</v>
      </c>
      <c r="G135" s="69">
        <f>БАЗОВА!AL135</f>
        <v>0</v>
      </c>
      <c r="H135" s="70">
        <f>БАЗОВА!AM135</f>
        <v>0</v>
      </c>
      <c r="I135" s="69">
        <f>БАЗОВА!AN135</f>
        <v>0</v>
      </c>
      <c r="J135" s="70">
        <f>БАЗОВА!AO135</f>
        <v>0</v>
      </c>
      <c r="K135" s="70">
        <f>БАЗОВА!AP135</f>
        <v>0</v>
      </c>
      <c r="L135" s="70">
        <f>БАЗОВА!AQ135</f>
        <v>0</v>
      </c>
      <c r="M135" s="70">
        <f>БАЗОВА!AR135</f>
        <v>0</v>
      </c>
      <c r="N135" s="70">
        <f>БАЗОВА!AS135</f>
        <v>0</v>
      </c>
      <c r="O135" s="70">
        <f>БАЗОВА!AT135</f>
        <v>0</v>
      </c>
    </row>
    <row r="136" spans="1:15" s="3" customFormat="1" ht="12.75">
      <c r="A136" s="109">
        <f t="shared" si="2"/>
        <v>128</v>
      </c>
      <c r="B136" s="110" t="str">
        <f>БАЗОВА!B136</f>
        <v>Етопозид</v>
      </c>
      <c r="C136" s="110" t="str">
        <f>БАЗОВА!C136</f>
        <v>етопозид</v>
      </c>
      <c r="D136" s="69">
        <f>SUM(БАЗОВА!AB136,БАЗОВА!AD136,БАЗОВА!AF136,БАЗОВА!AH136)</f>
        <v>0</v>
      </c>
      <c r="E136" s="111">
        <f>БАЗОВА!X136</f>
        <v>0</v>
      </c>
      <c r="F136" s="112">
        <f>БАЗОВА!AA136</f>
        <v>0</v>
      </c>
      <c r="G136" s="69">
        <f>БАЗОВА!AL136</f>
        <v>0</v>
      </c>
      <c r="H136" s="70">
        <f>БАЗОВА!AM136</f>
        <v>-1.3642420526593924E-12</v>
      </c>
      <c r="I136" s="69">
        <f>БАЗОВА!AN136</f>
        <v>0</v>
      </c>
      <c r="J136" s="70">
        <f>БАЗОВА!AO136</f>
        <v>0</v>
      </c>
      <c r="K136" s="70">
        <f>БАЗОВА!AP136</f>
        <v>0</v>
      </c>
      <c r="L136" s="70">
        <f>БАЗОВА!AQ136</f>
        <v>0</v>
      </c>
      <c r="M136" s="70">
        <f>БАЗОВА!AR136</f>
        <v>0</v>
      </c>
      <c r="N136" s="70">
        <f>БАЗОВА!AS136</f>
        <v>0</v>
      </c>
      <c r="O136" s="70">
        <f>БАЗОВА!AT136</f>
        <v>0</v>
      </c>
    </row>
    <row r="137" spans="1:15" s="3" customFormat="1" ht="24">
      <c r="A137" s="109">
        <f t="shared" si="2"/>
        <v>129</v>
      </c>
      <c r="B137" s="110" t="str">
        <f>БАЗОВА!B137</f>
        <v>Кальцію фолінат</v>
      </c>
      <c r="C137" s="110" t="str">
        <f>БАЗОВА!C137</f>
        <v>Кальцію фолінат</v>
      </c>
      <c r="D137" s="69">
        <f>SUM(БАЗОВА!AB137,БАЗОВА!AD137,БАЗОВА!AF137,БАЗОВА!AH137)</f>
        <v>0</v>
      </c>
      <c r="E137" s="111">
        <f>БАЗОВА!X137</f>
        <v>0</v>
      </c>
      <c r="F137" s="112">
        <f>БАЗОВА!AA137</f>
        <v>0</v>
      </c>
      <c r="G137" s="69">
        <f>БАЗОВА!AL137</f>
        <v>1867</v>
      </c>
      <c r="H137" s="70">
        <f>БАЗОВА!AM137</f>
        <v>175105.93</v>
      </c>
      <c r="I137" s="69">
        <f>БАЗОВА!AN137</f>
        <v>0</v>
      </c>
      <c r="J137" s="70">
        <f>БАЗОВА!AO137</f>
        <v>0</v>
      </c>
      <c r="K137" s="70">
        <f>БАЗОВА!AP137</f>
        <v>0</v>
      </c>
      <c r="L137" s="70">
        <f>БАЗОВА!AQ137</f>
        <v>0</v>
      </c>
      <c r="M137" s="70">
        <f>БАЗОВА!AR137</f>
        <v>0</v>
      </c>
      <c r="N137" s="70">
        <f>БАЗОВА!AS137</f>
        <v>0</v>
      </c>
      <c r="O137" s="70">
        <f>БАЗОВА!AT137</f>
        <v>0</v>
      </c>
    </row>
    <row r="138" spans="1:15" s="3" customFormat="1" ht="12.75">
      <c r="A138" s="109">
        <f t="shared" si="2"/>
        <v>130</v>
      </c>
      <c r="B138" s="110" t="str">
        <f>БАЗОВА!B138</f>
        <v>Трипторелін</v>
      </c>
      <c r="C138" s="110" t="str">
        <f>БАЗОВА!C138</f>
        <v>Диферелін</v>
      </c>
      <c r="D138" s="69">
        <f>SUM(БАЗОВА!AB138,БАЗОВА!AD138,БАЗОВА!AF138,БАЗОВА!AH138)</f>
        <v>0</v>
      </c>
      <c r="E138" s="111">
        <f>БАЗОВА!X138</f>
        <v>0</v>
      </c>
      <c r="F138" s="112">
        <f>БАЗОВА!AA138</f>
        <v>0</v>
      </c>
      <c r="G138" s="69">
        <f>БАЗОВА!AL138</f>
        <v>344</v>
      </c>
      <c r="H138" s="70">
        <f>БАЗОВА!AM138</f>
        <v>1683412.16</v>
      </c>
      <c r="I138" s="69">
        <f>БАЗОВА!AN138</f>
        <v>0</v>
      </c>
      <c r="J138" s="70">
        <f>БАЗОВА!AO138</f>
        <v>0</v>
      </c>
      <c r="K138" s="70">
        <f>БАЗОВА!AP138</f>
        <v>0</v>
      </c>
      <c r="L138" s="70">
        <f>БАЗОВА!AQ138</f>
        <v>0</v>
      </c>
      <c r="M138" s="70">
        <f>БАЗОВА!AR138</f>
        <v>0</v>
      </c>
      <c r="N138" s="70">
        <f>БАЗОВА!AS138</f>
        <v>0</v>
      </c>
      <c r="O138" s="70">
        <f>БАЗОВА!AT138</f>
        <v>0</v>
      </c>
    </row>
    <row r="139" spans="1:15" s="3" customFormat="1" ht="12.75">
      <c r="A139" s="109">
        <f t="shared" si="2"/>
        <v>131</v>
      </c>
      <c r="B139" s="110" t="str">
        <f>БАЗОВА!B139</f>
        <v>месна</v>
      </c>
      <c r="C139" s="110" t="str">
        <f>БАЗОВА!C139</f>
        <v>Уромітексан</v>
      </c>
      <c r="D139" s="69">
        <f>SUM(БАЗОВА!AB139,БАЗОВА!AD139,БАЗОВА!AF139,БАЗОВА!AH139)</f>
        <v>0</v>
      </c>
      <c r="E139" s="111">
        <f>БАЗОВА!X139</f>
        <v>0</v>
      </c>
      <c r="F139" s="112">
        <f>БАЗОВА!AA139</f>
        <v>0</v>
      </c>
      <c r="G139" s="69">
        <f>БАЗОВА!AL139</f>
        <v>0</v>
      </c>
      <c r="H139" s="70">
        <f>БАЗОВА!AM139</f>
        <v>0</v>
      </c>
      <c r="I139" s="69">
        <f>БАЗОВА!AN139</f>
        <v>0</v>
      </c>
      <c r="J139" s="70">
        <f>БАЗОВА!AO139</f>
        <v>0</v>
      </c>
      <c r="K139" s="70">
        <f>БАЗОВА!AP139</f>
        <v>0</v>
      </c>
      <c r="L139" s="70">
        <f>БАЗОВА!AQ139</f>
        <v>0</v>
      </c>
      <c r="M139" s="70">
        <f>БАЗОВА!AR139</f>
        <v>0</v>
      </c>
      <c r="N139" s="70">
        <f>БАЗОВА!AS139</f>
        <v>0</v>
      </c>
      <c r="O139" s="70">
        <f>БАЗОВА!AT139</f>
        <v>0</v>
      </c>
    </row>
    <row r="140" spans="1:15" s="3" customFormat="1" ht="12.75">
      <c r="A140" s="109">
        <f t="shared" si="2"/>
        <v>132</v>
      </c>
      <c r="B140" s="110" t="str">
        <f>БАЗОВА!B140</f>
        <v>Гемцитабін</v>
      </c>
      <c r="C140" s="110" t="str">
        <f>БАЗОВА!C140</f>
        <v>гемтеро</v>
      </c>
      <c r="D140" s="69">
        <f>SUM(БАЗОВА!AB140,БАЗОВА!AD140,БАЗОВА!AF140,БАЗОВА!AH140)</f>
        <v>0</v>
      </c>
      <c r="E140" s="111">
        <f>БАЗОВА!X140</f>
        <v>0</v>
      </c>
      <c r="F140" s="112">
        <f>БАЗОВА!AA140</f>
        <v>0</v>
      </c>
      <c r="G140" s="69">
        <f>БАЗОВА!AL140</f>
        <v>0</v>
      </c>
      <c r="H140" s="70">
        <f>БАЗОВА!AM140</f>
        <v>0</v>
      </c>
      <c r="I140" s="69">
        <f>БАЗОВА!AN140</f>
        <v>0</v>
      </c>
      <c r="J140" s="70">
        <f>БАЗОВА!AO140</f>
        <v>0</v>
      </c>
      <c r="K140" s="70">
        <f>БАЗОВА!AP140</f>
        <v>0</v>
      </c>
      <c r="L140" s="70">
        <f>БАЗОВА!AQ140</f>
        <v>0</v>
      </c>
      <c r="M140" s="70">
        <f>БАЗОВА!AR140</f>
        <v>0</v>
      </c>
      <c r="N140" s="70">
        <f>БАЗОВА!AS140</f>
        <v>0</v>
      </c>
      <c r="O140" s="70">
        <f>БАЗОВА!AT140</f>
        <v>0</v>
      </c>
    </row>
    <row r="141" spans="1:15" s="3" customFormat="1" ht="12.75">
      <c r="A141" s="109">
        <f t="shared" si="2"/>
        <v>133</v>
      </c>
      <c r="B141" s="110" t="str">
        <f>БАЗОВА!B141</f>
        <v>доцетаксел</v>
      </c>
      <c r="C141" s="110" t="str">
        <f>БАЗОВА!C141</f>
        <v>доцетаксел</v>
      </c>
      <c r="D141" s="69">
        <f>SUM(БАЗОВА!AB141,БАЗОВА!AD141,БАЗОВА!AF141,БАЗОВА!AH141)</f>
        <v>0</v>
      </c>
      <c r="E141" s="111">
        <f>БАЗОВА!X141</f>
        <v>0</v>
      </c>
      <c r="F141" s="112">
        <f>БАЗОВА!AA141</f>
        <v>0</v>
      </c>
      <c r="G141" s="69">
        <f>БАЗОВА!AL141</f>
        <v>411</v>
      </c>
      <c r="H141" s="70">
        <f>БАЗОВА!AM141</f>
        <v>161929.89000000001</v>
      </c>
      <c r="I141" s="69">
        <f>БАЗОВА!AN141</f>
        <v>0</v>
      </c>
      <c r="J141" s="70">
        <f>БАЗОВА!AO141</f>
        <v>0</v>
      </c>
      <c r="K141" s="70">
        <f>БАЗОВА!AP141</f>
        <v>0</v>
      </c>
      <c r="L141" s="70">
        <f>БАЗОВА!AQ141</f>
        <v>0</v>
      </c>
      <c r="M141" s="70">
        <f>БАЗОВА!AR141</f>
        <v>0</v>
      </c>
      <c r="N141" s="70">
        <f>БАЗОВА!AS141</f>
        <v>0</v>
      </c>
      <c r="O141" s="70">
        <f>БАЗОВА!AT141</f>
        <v>0</v>
      </c>
    </row>
    <row r="142" spans="1:15" s="3" customFormat="1" ht="12.75">
      <c r="A142" s="109">
        <f t="shared" si="2"/>
        <v>134</v>
      </c>
      <c r="B142" s="110" t="str">
        <f>БАЗОВА!B142</f>
        <v>Капецитабін</v>
      </c>
      <c r="C142" s="110" t="str">
        <f>БАЗОВА!C142</f>
        <v xml:space="preserve">Капецитабін </v>
      </c>
      <c r="D142" s="69">
        <f>SUM(БАЗОВА!AB142,БАЗОВА!AD142,БАЗОВА!AF142,БАЗОВА!AH142)</f>
        <v>0</v>
      </c>
      <c r="E142" s="111">
        <f>БАЗОВА!X142</f>
        <v>0</v>
      </c>
      <c r="F142" s="112">
        <f>БАЗОВА!AA142</f>
        <v>0</v>
      </c>
      <c r="G142" s="69">
        <f>БАЗОВА!AL142</f>
        <v>0</v>
      </c>
      <c r="H142" s="70">
        <f>БАЗОВА!AM142</f>
        <v>0</v>
      </c>
      <c r="I142" s="69">
        <f>БАЗОВА!AN142</f>
        <v>0</v>
      </c>
      <c r="J142" s="70">
        <f>БАЗОВА!AO142</f>
        <v>0</v>
      </c>
      <c r="K142" s="70">
        <f>БАЗОВА!AP142</f>
        <v>0</v>
      </c>
      <c r="L142" s="70">
        <f>БАЗОВА!AQ142</f>
        <v>0</v>
      </c>
      <c r="M142" s="70">
        <f>БАЗОВА!AR142</f>
        <v>0</v>
      </c>
      <c r="N142" s="70">
        <f>БАЗОВА!AS142</f>
        <v>0</v>
      </c>
      <c r="O142" s="70">
        <f>БАЗОВА!AT142</f>
        <v>0</v>
      </c>
    </row>
    <row r="143" spans="1:15" s="3" customFormat="1" ht="12.75">
      <c r="A143" s="109">
        <f t="shared" si="2"/>
        <v>135</v>
      </c>
      <c r="B143" s="110" t="str">
        <f>БАЗОВА!B143</f>
        <v>Капецитабін</v>
      </c>
      <c r="C143" s="110" t="str">
        <f>БАЗОВА!C143</f>
        <v xml:space="preserve">Капецитабін </v>
      </c>
      <c r="D143" s="69">
        <f>SUM(БАЗОВА!AB143,БАЗОВА!AD143,БАЗОВА!AF143,БАЗОВА!AH143)</f>
        <v>0</v>
      </c>
      <c r="E143" s="111">
        <f>БАЗОВА!X143</f>
        <v>0</v>
      </c>
      <c r="F143" s="112">
        <f>БАЗОВА!AA143</f>
        <v>0</v>
      </c>
      <c r="G143" s="69">
        <f>БАЗОВА!AL143</f>
        <v>0</v>
      </c>
      <c r="H143" s="70">
        <f>БАЗОВА!AM143</f>
        <v>0</v>
      </c>
      <c r="I143" s="69">
        <f>БАЗОВА!AN143</f>
        <v>0</v>
      </c>
      <c r="J143" s="70">
        <f>БАЗОВА!AO143</f>
        <v>0</v>
      </c>
      <c r="K143" s="70">
        <f>БАЗОВА!AP143</f>
        <v>0</v>
      </c>
      <c r="L143" s="70">
        <f>БАЗОВА!AQ143</f>
        <v>0</v>
      </c>
      <c r="M143" s="70">
        <f>БАЗОВА!AR143</f>
        <v>0</v>
      </c>
      <c r="N143" s="70">
        <f>БАЗОВА!AS143</f>
        <v>0</v>
      </c>
      <c r="O143" s="70">
        <f>БАЗОВА!AT143</f>
        <v>0</v>
      </c>
    </row>
    <row r="144" spans="1:15" s="3" customFormat="1" ht="12.75">
      <c r="A144" s="109">
        <f t="shared" si="2"/>
        <v>136</v>
      </c>
      <c r="B144" s="110" t="str">
        <f>БАЗОВА!B144</f>
        <v>Гозерелін</v>
      </c>
      <c r="C144" s="110" t="str">
        <f>БАЗОВА!C144</f>
        <v>золадекс</v>
      </c>
      <c r="D144" s="69">
        <f>SUM(БАЗОВА!AB144,БАЗОВА!AD144,БАЗОВА!AF144,БАЗОВА!AH144)</f>
        <v>0</v>
      </c>
      <c r="E144" s="111">
        <f>БАЗОВА!X144</f>
        <v>0</v>
      </c>
      <c r="F144" s="112">
        <f>БАЗОВА!AA144</f>
        <v>0</v>
      </c>
      <c r="G144" s="69">
        <f>БАЗОВА!AL144</f>
        <v>0</v>
      </c>
      <c r="H144" s="70">
        <f>БАЗОВА!AM144</f>
        <v>0</v>
      </c>
      <c r="I144" s="69">
        <f>БАЗОВА!AN144</f>
        <v>0</v>
      </c>
      <c r="J144" s="70">
        <f>БАЗОВА!AO144</f>
        <v>0</v>
      </c>
      <c r="K144" s="70">
        <f>БАЗОВА!AP144</f>
        <v>0</v>
      </c>
      <c r="L144" s="70">
        <f>БАЗОВА!AQ144</f>
        <v>0</v>
      </c>
      <c r="M144" s="70">
        <f>БАЗОВА!AR144</f>
        <v>0</v>
      </c>
      <c r="N144" s="70">
        <f>БАЗОВА!AS144</f>
        <v>0</v>
      </c>
      <c r="O144" s="70">
        <f>БАЗОВА!AT144</f>
        <v>0</v>
      </c>
    </row>
    <row r="145" spans="1:15" s="3" customFormat="1" ht="12.75">
      <c r="A145" s="109">
        <f t="shared" si="2"/>
        <v>137</v>
      </c>
      <c r="B145" s="110" t="str">
        <f>БАЗОВА!B145</f>
        <v>Кальцію фолінат</v>
      </c>
      <c r="C145" s="110" t="str">
        <f>БАЗОВА!C145</f>
        <v>лейковорин</v>
      </c>
      <c r="D145" s="69">
        <f>SUM(БАЗОВА!AB145,БАЗОВА!AD145,БАЗОВА!AF145,БАЗОВА!AH145)</f>
        <v>2007</v>
      </c>
      <c r="E145" s="111" t="str">
        <f>БАЗОВА!X145</f>
        <v>20Н07КВ</v>
      </c>
      <c r="F145" s="112">
        <f>БАЗОВА!AA145</f>
        <v>0</v>
      </c>
      <c r="G145" s="69">
        <f>БАЗОВА!AL145</f>
        <v>1807</v>
      </c>
      <c r="H145" s="70">
        <f>БАЗОВА!AM145</f>
        <v>120165.5</v>
      </c>
      <c r="I145" s="69">
        <f>БАЗОВА!AN145</f>
        <v>0</v>
      </c>
      <c r="J145" s="70">
        <f>БАЗОВА!AO145</f>
        <v>0</v>
      </c>
      <c r="K145" s="70">
        <f>БАЗОВА!AP145</f>
        <v>0</v>
      </c>
      <c r="L145" s="70">
        <f>БАЗОВА!AQ145</f>
        <v>0</v>
      </c>
      <c r="M145" s="70">
        <f>БАЗОВА!AR145</f>
        <v>0</v>
      </c>
      <c r="N145" s="70">
        <f>БАЗОВА!AS145</f>
        <v>0</v>
      </c>
      <c r="O145" s="70">
        <f>БАЗОВА!AT145</f>
        <v>0</v>
      </c>
    </row>
    <row r="146" spans="1:15" s="3" customFormat="1" ht="12.75">
      <c r="A146" s="109">
        <f t="shared" si="2"/>
        <v>138</v>
      </c>
      <c r="B146" s="110" t="str">
        <f>БАЗОВА!B146</f>
        <v>епірубіцин</v>
      </c>
      <c r="C146" s="110" t="str">
        <f>БАЗОВА!C146</f>
        <v>епісіндан</v>
      </c>
      <c r="D146" s="69">
        <f>SUM(БАЗОВА!AB146,БАЗОВА!AD146,БАЗОВА!AF146,БАЗОВА!AH146)</f>
        <v>0</v>
      </c>
      <c r="E146" s="111">
        <f>БАЗОВА!X146</f>
        <v>0</v>
      </c>
      <c r="F146" s="112">
        <f>БАЗОВА!AA146</f>
        <v>0</v>
      </c>
      <c r="G146" s="69">
        <f>БАЗОВА!AL146</f>
        <v>0</v>
      </c>
      <c r="H146" s="70">
        <f>БАЗОВА!AM146</f>
        <v>0</v>
      </c>
      <c r="I146" s="69">
        <f>БАЗОВА!AN146</f>
        <v>0</v>
      </c>
      <c r="J146" s="70">
        <f>БАЗОВА!AO146</f>
        <v>0</v>
      </c>
      <c r="K146" s="70">
        <f>БАЗОВА!AP146</f>
        <v>0</v>
      </c>
      <c r="L146" s="70">
        <f>БАЗОВА!AQ146</f>
        <v>0</v>
      </c>
      <c r="M146" s="70">
        <f>БАЗОВА!AR146</f>
        <v>0</v>
      </c>
      <c r="N146" s="70">
        <f>БАЗОВА!AS146</f>
        <v>0</v>
      </c>
      <c r="O146" s="70">
        <f>БАЗОВА!AT146</f>
        <v>0</v>
      </c>
    </row>
    <row r="147" spans="1:15" s="3" customFormat="1" ht="12.75">
      <c r="A147" s="109">
        <f t="shared" si="2"/>
        <v>139</v>
      </c>
      <c r="B147" s="110" t="str">
        <f>БАЗОВА!B147</f>
        <v>Циклофосфамід</v>
      </c>
      <c r="C147" s="110" t="str">
        <f>БАЗОВА!C147</f>
        <v>Ендоксан</v>
      </c>
      <c r="D147" s="69">
        <f>SUM(БАЗОВА!AB147,БАЗОВА!AD147,БАЗОВА!AF147,БАЗОВА!AH147)</f>
        <v>0</v>
      </c>
      <c r="E147" s="111">
        <f>БАЗОВА!X147</f>
        <v>0</v>
      </c>
      <c r="F147" s="112">
        <f>БАЗОВА!AA147</f>
        <v>0</v>
      </c>
      <c r="G147" s="69">
        <f>БАЗОВА!AL147</f>
        <v>0</v>
      </c>
      <c r="H147" s="70">
        <f>БАЗОВА!AM147</f>
        <v>0</v>
      </c>
      <c r="I147" s="69">
        <f>БАЗОВА!AN147</f>
        <v>0</v>
      </c>
      <c r="J147" s="70">
        <f>БАЗОВА!AO147</f>
        <v>0</v>
      </c>
      <c r="K147" s="70">
        <f>БАЗОВА!AP147</f>
        <v>0</v>
      </c>
      <c r="L147" s="70">
        <f>БАЗОВА!AQ147</f>
        <v>0</v>
      </c>
      <c r="M147" s="70">
        <f>БАЗОВА!AR147</f>
        <v>0</v>
      </c>
      <c r="N147" s="70">
        <f>БАЗОВА!AS147</f>
        <v>0</v>
      </c>
      <c r="O147" s="70">
        <f>БАЗОВА!AT147</f>
        <v>0</v>
      </c>
    </row>
    <row r="148" spans="1:15" s="3" customFormat="1" ht="12.75">
      <c r="A148" s="109">
        <f t="shared" si="2"/>
        <v>140</v>
      </c>
      <c r="B148" s="110" t="str">
        <f>БАЗОВА!B148</f>
        <v>Метотрексат</v>
      </c>
      <c r="C148" s="110" t="str">
        <f>БАЗОВА!C148</f>
        <v>метотрексат</v>
      </c>
      <c r="D148" s="69">
        <f>SUM(БАЗОВА!AB148,БАЗОВА!AD148,БАЗОВА!AF148,БАЗОВА!AH148)</f>
        <v>0</v>
      </c>
      <c r="E148" s="111">
        <f>БАЗОВА!X148</f>
        <v>0</v>
      </c>
      <c r="F148" s="112">
        <f>БАЗОВА!AA148</f>
        <v>0</v>
      </c>
      <c r="G148" s="69">
        <f>БАЗОВА!AL148</f>
        <v>0</v>
      </c>
      <c r="H148" s="70">
        <f>БАЗОВА!AM148</f>
        <v>0</v>
      </c>
      <c r="I148" s="69">
        <f>БАЗОВА!AN148</f>
        <v>0</v>
      </c>
      <c r="J148" s="70">
        <f>БАЗОВА!AO148</f>
        <v>0</v>
      </c>
      <c r="K148" s="70">
        <f>БАЗОВА!AP148</f>
        <v>0</v>
      </c>
      <c r="L148" s="70">
        <f>БАЗОВА!AQ148</f>
        <v>0</v>
      </c>
      <c r="M148" s="70">
        <f>БАЗОВА!AR148</f>
        <v>0</v>
      </c>
      <c r="N148" s="70">
        <f>БАЗОВА!AS148</f>
        <v>0</v>
      </c>
      <c r="O148" s="70">
        <f>БАЗОВА!AT148</f>
        <v>0</v>
      </c>
    </row>
    <row r="149" spans="1:15" s="3" customFormat="1" ht="12.75">
      <c r="A149" s="109">
        <f t="shared" si="2"/>
        <v>141</v>
      </c>
      <c r="B149" s="110" t="str">
        <f>БАЗОВА!B149</f>
        <v>Іфосфамід</v>
      </c>
      <c r="C149" s="110" t="str">
        <f>БАЗОВА!C149</f>
        <v>Холоксан</v>
      </c>
      <c r="D149" s="69">
        <f>SUM(БАЗОВА!AB149,БАЗОВА!AD149,БАЗОВА!AF149,БАЗОВА!AH149)</f>
        <v>0</v>
      </c>
      <c r="E149" s="111">
        <f>БАЗОВА!X149</f>
        <v>0</v>
      </c>
      <c r="F149" s="112">
        <f>БАЗОВА!AA149</f>
        <v>0</v>
      </c>
      <c r="G149" s="69">
        <f>БАЗОВА!AL149</f>
        <v>0</v>
      </c>
      <c r="H149" s="70">
        <f>БАЗОВА!AM149</f>
        <v>0</v>
      </c>
      <c r="I149" s="69">
        <f>БАЗОВА!AN149</f>
        <v>0</v>
      </c>
      <c r="J149" s="70">
        <f>БАЗОВА!AO149</f>
        <v>0</v>
      </c>
      <c r="K149" s="70">
        <f>БАЗОВА!AP149</f>
        <v>0</v>
      </c>
      <c r="L149" s="70">
        <f>БАЗОВА!AQ149</f>
        <v>0</v>
      </c>
      <c r="M149" s="70">
        <f>БАЗОВА!AR149</f>
        <v>0</v>
      </c>
      <c r="N149" s="70">
        <f>БАЗОВА!AS149</f>
        <v>0</v>
      </c>
      <c r="O149" s="70">
        <f>БАЗОВА!AT149</f>
        <v>0</v>
      </c>
    </row>
    <row r="150" spans="1:15" s="3" customFormat="1" ht="12.75">
      <c r="A150" s="109">
        <f t="shared" si="2"/>
        <v>142</v>
      </c>
      <c r="B150" s="110" t="str">
        <f>БАЗОВА!B150</f>
        <v>Месна</v>
      </c>
      <c r="C150" s="110" t="str">
        <f>БАЗОВА!C150</f>
        <v>Уромітексан</v>
      </c>
      <c r="D150" s="69">
        <f>SUM(БАЗОВА!AB150,БАЗОВА!AD150,БАЗОВА!AF150,БАЗОВА!AH150)</f>
        <v>0</v>
      </c>
      <c r="E150" s="111">
        <f>БАЗОВА!X150</f>
        <v>0</v>
      </c>
      <c r="F150" s="112">
        <f>БАЗОВА!AA150</f>
        <v>0</v>
      </c>
      <c r="G150" s="69">
        <f>БАЗОВА!AL150</f>
        <v>0</v>
      </c>
      <c r="H150" s="70">
        <f>БАЗОВА!AM150</f>
        <v>0</v>
      </c>
      <c r="I150" s="69">
        <f>БАЗОВА!AN150</f>
        <v>0</v>
      </c>
      <c r="J150" s="70">
        <f>БАЗОВА!AO150</f>
        <v>0</v>
      </c>
      <c r="K150" s="70">
        <f>БАЗОВА!AP150</f>
        <v>0</v>
      </c>
      <c r="L150" s="70">
        <f>БАЗОВА!AQ150</f>
        <v>0</v>
      </c>
      <c r="M150" s="70">
        <f>БАЗОВА!AR150</f>
        <v>0</v>
      </c>
      <c r="N150" s="70">
        <f>БАЗОВА!AS150</f>
        <v>0</v>
      </c>
      <c r="O150" s="70">
        <f>БАЗОВА!AT150</f>
        <v>0</v>
      </c>
    </row>
    <row r="151" spans="1:15" s="3" customFormat="1" ht="12.75">
      <c r="A151" s="109">
        <f t="shared" si="2"/>
        <v>143</v>
      </c>
      <c r="B151" s="110" t="str">
        <f>БАЗОВА!B151</f>
        <v>Паклітаксел</v>
      </c>
      <c r="C151" s="110" t="str">
        <f>БАЗОВА!C151</f>
        <v>паклітеро</v>
      </c>
      <c r="D151" s="69">
        <f>SUM(БАЗОВА!AB151,БАЗОВА!AD151,БАЗОВА!AF151,БАЗОВА!AH151)</f>
        <v>0</v>
      </c>
      <c r="E151" s="111">
        <f>БАЗОВА!X151</f>
        <v>0</v>
      </c>
      <c r="F151" s="112">
        <f>БАЗОВА!AA151</f>
        <v>0</v>
      </c>
      <c r="G151" s="69">
        <f>БАЗОВА!AL151</f>
        <v>0</v>
      </c>
      <c r="H151" s="70">
        <f>БАЗОВА!AM151</f>
        <v>0</v>
      </c>
      <c r="I151" s="69">
        <f>БАЗОВА!AN151</f>
        <v>0</v>
      </c>
      <c r="J151" s="70">
        <f>БАЗОВА!AO151</f>
        <v>0</v>
      </c>
      <c r="K151" s="70">
        <f>БАЗОВА!AP151</f>
        <v>0</v>
      </c>
      <c r="L151" s="70">
        <f>БАЗОВА!AQ151</f>
        <v>0</v>
      </c>
      <c r="M151" s="70">
        <f>БАЗОВА!AR151</f>
        <v>0</v>
      </c>
      <c r="N151" s="70">
        <f>БАЗОВА!AS151</f>
        <v>0</v>
      </c>
      <c r="O151" s="70">
        <f>БАЗОВА!AT151</f>
        <v>0</v>
      </c>
    </row>
    <row r="152" spans="1:15" s="3" customFormat="1" ht="12.75">
      <c r="A152" s="109">
        <f t="shared" si="2"/>
        <v>144</v>
      </c>
      <c r="B152" s="110" t="str">
        <f>БАЗОВА!B152</f>
        <v>Філграстим</v>
      </c>
      <c r="C152" s="110" t="str">
        <f>БАЗОВА!C152</f>
        <v>зарсіо</v>
      </c>
      <c r="D152" s="69">
        <f>SUM(БАЗОВА!AB152,БАЗОВА!AD152,БАЗОВА!AF152,БАЗОВА!AH152)</f>
        <v>0</v>
      </c>
      <c r="E152" s="111" t="e">
        <f>БАЗОВА!#REF!</f>
        <v>#REF!</v>
      </c>
      <c r="F152" s="112">
        <f>БАЗОВА!AA152</f>
        <v>0</v>
      </c>
      <c r="G152" s="69">
        <f>БАЗОВА!AL152</f>
        <v>1400</v>
      </c>
      <c r="H152" s="70">
        <f>БАЗОВА!AM152</f>
        <v>318458</v>
      </c>
      <c r="I152" s="69">
        <f>БАЗОВА!AN152</f>
        <v>0</v>
      </c>
      <c r="J152" s="70">
        <f>БАЗОВА!AO152</f>
        <v>0</v>
      </c>
      <c r="K152" s="70">
        <f>БАЗОВА!AP152</f>
        <v>0</v>
      </c>
      <c r="L152" s="70">
        <f>БАЗОВА!AQ152</f>
        <v>0</v>
      </c>
      <c r="M152" s="70">
        <f>БАЗОВА!AR152</f>
        <v>0</v>
      </c>
      <c r="N152" s="70">
        <f>БАЗОВА!AS152</f>
        <v>0</v>
      </c>
      <c r="O152" s="70">
        <f>БАЗОВА!AT152</f>
        <v>0</v>
      </c>
    </row>
    <row r="153" spans="1:15" s="3" customFormat="1" ht="12.75">
      <c r="A153" s="109">
        <f t="shared" si="2"/>
        <v>145</v>
      </c>
      <c r="B153" s="110" t="str">
        <f>БАЗОВА!B153</f>
        <v>епірубіцин</v>
      </c>
      <c r="C153" s="110" t="str">
        <f>БАЗОВА!C153</f>
        <v>епісіндан</v>
      </c>
      <c r="D153" s="69">
        <f>SUM(БАЗОВА!AB153,БАЗОВА!AD153,БАЗОВА!AF153,БАЗОВА!AH153)</f>
        <v>0</v>
      </c>
      <c r="E153" s="111">
        <f>БАЗОВА!X153</f>
        <v>0</v>
      </c>
      <c r="F153" s="112">
        <f>БАЗОВА!AA153</f>
        <v>0</v>
      </c>
      <c r="G153" s="69">
        <f>БАЗОВА!AL153</f>
        <v>0</v>
      </c>
      <c r="H153" s="70">
        <f>БАЗОВА!AM153</f>
        <v>-3.637978807091713E-12</v>
      </c>
      <c r="I153" s="69">
        <f>БАЗОВА!AN153</f>
        <v>0</v>
      </c>
      <c r="J153" s="70">
        <f>БАЗОВА!AO153</f>
        <v>0</v>
      </c>
      <c r="K153" s="70">
        <f>БАЗОВА!AP153</f>
        <v>0</v>
      </c>
      <c r="L153" s="70">
        <f>БАЗОВА!AQ153</f>
        <v>0</v>
      </c>
      <c r="M153" s="70">
        <f>БАЗОВА!AR153</f>
        <v>0</v>
      </c>
      <c r="N153" s="70">
        <f>БАЗОВА!AS153</f>
        <v>0</v>
      </c>
      <c r="O153" s="70">
        <f>БАЗОВА!AT153</f>
        <v>0</v>
      </c>
    </row>
    <row r="154" spans="1:15" s="3" customFormat="1" ht="12.75">
      <c r="A154" s="109">
        <f t="shared" si="2"/>
        <v>146</v>
      </c>
      <c r="B154" s="110" t="str">
        <f>БАЗОВА!B154</f>
        <v>Гозерелін</v>
      </c>
      <c r="C154" s="110" t="str">
        <f>БАЗОВА!C154</f>
        <v>гозерелін</v>
      </c>
      <c r="D154" s="69">
        <f>SUM(БАЗОВА!AB154,БАЗОВА!AD154,БАЗОВА!AF154,БАЗОВА!AH154)</f>
        <v>0</v>
      </c>
      <c r="E154" s="111">
        <f>БАЗОВА!X154</f>
        <v>0</v>
      </c>
      <c r="F154" s="112">
        <f>БАЗОВА!AA154</f>
        <v>0</v>
      </c>
      <c r="G154" s="69">
        <f>БАЗОВА!AL154</f>
        <v>752</v>
      </c>
      <c r="H154" s="70">
        <f>БАЗОВА!AM154</f>
        <v>935119.52</v>
      </c>
      <c r="I154" s="69">
        <f>БАЗОВА!AN154</f>
        <v>0</v>
      </c>
      <c r="J154" s="70">
        <f>БАЗОВА!AO154</f>
        <v>0</v>
      </c>
      <c r="K154" s="70">
        <f>БАЗОВА!AP154</f>
        <v>0</v>
      </c>
      <c r="L154" s="70">
        <f>БАЗОВА!AQ154</f>
        <v>0</v>
      </c>
      <c r="M154" s="70">
        <f>БАЗОВА!AR154</f>
        <v>0</v>
      </c>
      <c r="N154" s="70">
        <f>БАЗОВА!AS154</f>
        <v>0</v>
      </c>
      <c r="O154" s="70">
        <f>БАЗОВА!AT154</f>
        <v>0</v>
      </c>
    </row>
    <row r="155" spans="1:15" s="3" customFormat="1" ht="12.75">
      <c r="A155" s="109">
        <f t="shared" si="2"/>
        <v>147</v>
      </c>
      <c r="B155" s="110" t="str">
        <f>БАЗОВА!B155</f>
        <v>Гемцитабін</v>
      </c>
      <c r="C155" s="110" t="str">
        <f>БАЗОВА!C155</f>
        <v>ГЕМТЕРО</v>
      </c>
      <c r="D155" s="69">
        <f>SUM(БАЗОВА!AB155,БАЗОВА!AD155,БАЗОВА!AF155,БАЗОВА!AH155)</f>
        <v>0</v>
      </c>
      <c r="E155" s="111">
        <f>БАЗОВА!X155</f>
        <v>0</v>
      </c>
      <c r="F155" s="112">
        <f>БАЗОВА!AA155</f>
        <v>0</v>
      </c>
      <c r="G155" s="69">
        <f>БАЗОВА!AL155</f>
        <v>116</v>
      </c>
      <c r="H155" s="70">
        <f>БАЗОВА!AM155</f>
        <v>28925.759999999995</v>
      </c>
      <c r="I155" s="69">
        <f>БАЗОВА!AN140</f>
        <v>0</v>
      </c>
      <c r="J155" s="70">
        <f>БАЗОВА!AO155</f>
        <v>0</v>
      </c>
      <c r="K155" s="70">
        <f>БАЗОВА!AP155</f>
        <v>0</v>
      </c>
      <c r="L155" s="70">
        <f>БАЗОВА!AQ155</f>
        <v>0</v>
      </c>
      <c r="M155" s="70">
        <f>БАЗОВА!AR155</f>
        <v>0</v>
      </c>
      <c r="N155" s="70">
        <f>БАЗОВА!AS155</f>
        <v>0</v>
      </c>
      <c r="O155" s="70">
        <f>БАЗОВА!AT155</f>
        <v>0</v>
      </c>
    </row>
    <row r="156" spans="1:15" s="3" customFormat="1" ht="12.75">
      <c r="A156" s="109">
        <f t="shared" si="2"/>
        <v>148</v>
      </c>
      <c r="B156" s="110" t="str">
        <f>БАЗОВА!B156</f>
        <v>Гемцитабін</v>
      </c>
      <c r="C156" s="110" t="str">
        <f>БАЗОВА!C156</f>
        <v>ГЕМТЕРО</v>
      </c>
      <c r="D156" s="69">
        <f>SUM(БАЗОВА!AB156,БАЗОВА!AD156,БАЗОВА!AF156,БАЗОВА!AH156)</f>
        <v>0</v>
      </c>
      <c r="E156" s="111">
        <f>БАЗОВА!X156</f>
        <v>0</v>
      </c>
      <c r="F156" s="112">
        <f>БАЗОВА!AA156</f>
        <v>0</v>
      </c>
      <c r="G156" s="69">
        <f>БАЗОВА!AL156</f>
        <v>235</v>
      </c>
      <c r="H156" s="70">
        <f>БАЗОВА!AM156</f>
        <v>58599.6</v>
      </c>
      <c r="I156" s="69">
        <f>БАЗОВА!AN156</f>
        <v>0</v>
      </c>
      <c r="J156" s="70">
        <f>БАЗОВА!AO156</f>
        <v>0</v>
      </c>
      <c r="K156" s="70">
        <f>БАЗОВА!AP156</f>
        <v>0</v>
      </c>
      <c r="L156" s="70">
        <f>БАЗОВА!AQ156</f>
        <v>0</v>
      </c>
      <c r="M156" s="70">
        <f>БАЗОВА!AR156</f>
        <v>0</v>
      </c>
      <c r="N156" s="70">
        <f>БАЗОВА!AS156</f>
        <v>0</v>
      </c>
      <c r="O156" s="70">
        <f>БАЗОВА!AT156</f>
        <v>0</v>
      </c>
    </row>
    <row r="157" spans="1:15" s="3" customFormat="1" ht="12.75">
      <c r="A157" s="109">
        <f t="shared" si="2"/>
        <v>149</v>
      </c>
      <c r="B157" s="110" t="str">
        <f>БАЗОВА!B157</f>
        <v>Паклітаксел</v>
      </c>
      <c r="C157" s="110" t="str">
        <f>БАЗОВА!C157</f>
        <v>ПАКЛІТЕРО</v>
      </c>
      <c r="D157" s="69">
        <f>SUM(БАЗОВА!AB157,БАЗОВА!AD157,БАЗОВА!AF157,БАЗОВА!AH157)</f>
        <v>0</v>
      </c>
      <c r="E157" s="111">
        <f>БАЗОВА!X157</f>
        <v>0</v>
      </c>
      <c r="F157" s="112">
        <f>БАЗОВА!AA157</f>
        <v>0</v>
      </c>
      <c r="G157" s="69">
        <f>БАЗОВА!AL157</f>
        <v>0</v>
      </c>
      <c r="H157" s="70">
        <f>БАЗОВА!AM157</f>
        <v>0</v>
      </c>
      <c r="I157" s="69">
        <f>БАЗОВА!AN157</f>
        <v>0</v>
      </c>
      <c r="J157" s="70">
        <f>БАЗОВА!AO157</f>
        <v>0</v>
      </c>
      <c r="K157" s="70">
        <f>БАЗОВА!AP157</f>
        <v>0</v>
      </c>
      <c r="L157" s="70">
        <f>БАЗОВА!AQ157</f>
        <v>0</v>
      </c>
      <c r="M157" s="70">
        <f>БАЗОВА!AR157</f>
        <v>0</v>
      </c>
      <c r="N157" s="70">
        <f>БАЗОВА!AS157</f>
        <v>0</v>
      </c>
      <c r="O157" s="70">
        <f>БАЗОВА!AT157</f>
        <v>0</v>
      </c>
    </row>
    <row r="158" spans="1:15" s="3" customFormat="1" ht="12.75">
      <c r="A158" s="109">
        <f t="shared" si="2"/>
        <v>150</v>
      </c>
      <c r="B158" s="110" t="str">
        <f>БАЗОВА!B158</f>
        <v>Іфосфамід</v>
      </c>
      <c r="C158" s="110" t="str">
        <f>БАЗОВА!C158</f>
        <v>ХОЛОКСАН</v>
      </c>
      <c r="D158" s="69">
        <f>SUM(БАЗОВА!AB158,БАЗОВА!AD158,БАЗОВА!AF158,БАЗОВА!AH158)</f>
        <v>0</v>
      </c>
      <c r="E158" s="111">
        <f>БАЗОВА!X158</f>
        <v>0</v>
      </c>
      <c r="F158" s="112">
        <f>БАЗОВА!AA158</f>
        <v>0</v>
      </c>
      <c r="G158" s="69">
        <f>БАЗОВА!AL158</f>
        <v>0</v>
      </c>
      <c r="H158" s="70">
        <f>БАЗОВА!AM158</f>
        <v>0</v>
      </c>
      <c r="I158" s="69">
        <f>БАЗОВА!AN158</f>
        <v>0</v>
      </c>
      <c r="J158" s="70">
        <f>БАЗОВА!AO158</f>
        <v>0</v>
      </c>
      <c r="K158" s="70">
        <f>БАЗОВА!AP158</f>
        <v>0</v>
      </c>
      <c r="L158" s="70">
        <f>БАЗОВА!AQ158</f>
        <v>0</v>
      </c>
      <c r="M158" s="70">
        <f>БАЗОВА!AR158</f>
        <v>0</v>
      </c>
      <c r="N158" s="70">
        <f>БАЗОВА!AS158</f>
        <v>0</v>
      </c>
      <c r="O158" s="70">
        <f>БАЗОВА!AT158</f>
        <v>0</v>
      </c>
    </row>
    <row r="159" spans="1:15" s="3" customFormat="1" ht="24">
      <c r="A159" s="109">
        <f t="shared" si="2"/>
        <v>151</v>
      </c>
      <c r="B159" s="110" t="str">
        <f>БАЗОВА!B159</f>
        <v>Паклітаксел</v>
      </c>
      <c r="C159" s="110" t="str">
        <f>БАЗОВА!C159</f>
        <v>Паклітаксел -МБ</v>
      </c>
      <c r="D159" s="69">
        <f>SUM(БАЗОВА!AB159,БАЗОВА!AD159,БАЗОВА!AF159,БАЗОВА!AH159)</f>
        <v>0</v>
      </c>
      <c r="E159" s="111">
        <f>БАЗОВА!X159</f>
        <v>0</v>
      </c>
      <c r="F159" s="112">
        <f>БАЗОВА!AA159</f>
        <v>0</v>
      </c>
      <c r="G159" s="69">
        <f>БАЗОВА!AL159</f>
        <v>0</v>
      </c>
      <c r="H159" s="70">
        <f>БАЗОВА!AM159</f>
        <v>3.637978807091713E-12</v>
      </c>
      <c r="I159" s="69">
        <f>БАЗОВА!AN159</f>
        <v>0</v>
      </c>
      <c r="J159" s="70">
        <f>БАЗОВА!AO159</f>
        <v>0</v>
      </c>
      <c r="K159" s="70">
        <f>БАЗОВА!AP159</f>
        <v>0</v>
      </c>
      <c r="L159" s="70">
        <f>БАЗОВА!AQ159</f>
        <v>0</v>
      </c>
      <c r="M159" s="70">
        <f>БАЗОВА!AR159</f>
        <v>0</v>
      </c>
      <c r="N159" s="70">
        <f>БАЗОВА!AS159</f>
        <v>0</v>
      </c>
      <c r="O159" s="70">
        <f>БАЗОВА!AT159</f>
        <v>0</v>
      </c>
    </row>
    <row r="160" spans="1:15" s="3" customFormat="1" ht="24">
      <c r="A160" s="109">
        <f t="shared" si="2"/>
        <v>152</v>
      </c>
      <c r="B160" s="110" t="str">
        <f>БАЗОВА!B160</f>
        <v>Паклітаксел</v>
      </c>
      <c r="C160" s="110" t="str">
        <f>БАЗОВА!C160</f>
        <v>Паклітаксел -МБ</v>
      </c>
      <c r="D160" s="69">
        <f>SUM(БАЗОВА!AB160,БАЗОВА!AD160,БАЗОВА!AF160,БАЗОВА!AH160)</f>
        <v>0</v>
      </c>
      <c r="E160" s="111">
        <f>БАЗОВА!X160</f>
        <v>0</v>
      </c>
      <c r="F160" s="112">
        <f>БАЗОВА!AA160</f>
        <v>0</v>
      </c>
      <c r="G160" s="69">
        <f>БАЗОВА!AL160</f>
        <v>0</v>
      </c>
      <c r="H160" s="70">
        <f>БАЗОВА!AM160</f>
        <v>0</v>
      </c>
      <c r="I160" s="69">
        <f>БАЗОВА!AN160</f>
        <v>0</v>
      </c>
      <c r="J160" s="70">
        <f>БАЗОВА!AO160</f>
        <v>0</v>
      </c>
      <c r="K160" s="70">
        <f>БАЗОВА!AP160</f>
        <v>0</v>
      </c>
      <c r="L160" s="70">
        <f>БАЗОВА!AQ160</f>
        <v>0</v>
      </c>
      <c r="M160" s="70">
        <f>БАЗОВА!AR160</f>
        <v>0</v>
      </c>
      <c r="N160" s="70">
        <f>БАЗОВА!AS160</f>
        <v>0</v>
      </c>
      <c r="O160" s="70">
        <f>БАЗОВА!AT160</f>
        <v>0</v>
      </c>
    </row>
    <row r="161" spans="1:15" s="3" customFormat="1" ht="12.75">
      <c r="A161" s="109">
        <f t="shared" si="2"/>
        <v>153</v>
      </c>
      <c r="B161" s="110" t="str">
        <f>БАЗОВА!B161</f>
        <v>Гемцитабін</v>
      </c>
      <c r="C161" s="110" t="str">
        <f>БАЗОВА!C161</f>
        <v>ГЕМТЕРО</v>
      </c>
      <c r="D161" s="69">
        <f>SUM(БАЗОВА!AB161,БАЗОВА!AD161,БАЗОВА!AF161,БАЗОВА!AH161)</f>
        <v>0</v>
      </c>
      <c r="E161" s="111">
        <f>БАЗОВА!X161</f>
        <v>0</v>
      </c>
      <c r="F161" s="112">
        <f>БАЗОВА!AA161</f>
        <v>0</v>
      </c>
      <c r="G161" s="69">
        <f>БАЗОВА!AL161</f>
        <v>0</v>
      </c>
      <c r="H161" s="70">
        <f>БАЗОВА!AM161</f>
        <v>0</v>
      </c>
      <c r="I161" s="69">
        <f>БАЗОВА!AN161</f>
        <v>0</v>
      </c>
      <c r="J161" s="70">
        <f>БАЗОВА!AO161</f>
        <v>0</v>
      </c>
      <c r="K161" s="70">
        <f>БАЗОВА!AP161</f>
        <v>0</v>
      </c>
      <c r="L161" s="70">
        <f>БАЗОВА!AQ161</f>
        <v>0</v>
      </c>
      <c r="M161" s="70">
        <f>БАЗОВА!AR161</f>
        <v>0</v>
      </c>
      <c r="N161" s="70">
        <f>БАЗОВА!AS161</f>
        <v>0</v>
      </c>
      <c r="O161" s="70">
        <f>БАЗОВА!AT161</f>
        <v>0</v>
      </c>
    </row>
    <row r="162" spans="1:15" s="3" customFormat="1" ht="12.75">
      <c r="A162" s="109">
        <f t="shared" si="2"/>
        <v>154</v>
      </c>
      <c r="B162" s="110" t="str">
        <f>БАЗОВА!B162</f>
        <v>Паклітаксел</v>
      </c>
      <c r="C162" s="110" t="str">
        <f>БАЗОВА!C162</f>
        <v>Паклітаксел</v>
      </c>
      <c r="D162" s="69">
        <f>SUM(БАЗОВА!AB162,БАЗОВА!AD162,БАЗОВА!AF162,БАЗОВА!AH162)</f>
        <v>0</v>
      </c>
      <c r="E162" s="111">
        <f>БАЗОВА!X162</f>
        <v>0</v>
      </c>
      <c r="F162" s="112">
        <f>БАЗОВА!AA162</f>
        <v>0</v>
      </c>
      <c r="G162" s="69">
        <f>БАЗОВА!AL162</f>
        <v>0</v>
      </c>
      <c r="H162" s="70">
        <f>БАЗОВА!AM162</f>
        <v>0</v>
      </c>
      <c r="I162" s="69">
        <f>БАЗОВА!AN162</f>
        <v>0</v>
      </c>
      <c r="J162" s="70">
        <f>БАЗОВА!AO162</f>
        <v>0</v>
      </c>
      <c r="K162" s="70">
        <f>БАЗОВА!AP162</f>
        <v>0</v>
      </c>
      <c r="L162" s="70">
        <f>БАЗОВА!AQ162</f>
        <v>0</v>
      </c>
      <c r="M162" s="70">
        <f>БАЗОВА!AR162</f>
        <v>0</v>
      </c>
      <c r="N162" s="70">
        <f>БАЗОВА!AS162</f>
        <v>0</v>
      </c>
      <c r="O162" s="70">
        <f>БАЗОВА!AT162</f>
        <v>0</v>
      </c>
    </row>
    <row r="163" spans="1:15" s="3" customFormat="1" ht="12.75">
      <c r="A163" s="109">
        <f t="shared" si="2"/>
        <v>155</v>
      </c>
      <c r="B163" s="110" t="str">
        <f>БАЗОВА!B163</f>
        <v>Вінорельбін</v>
      </c>
      <c r="C163" s="110" t="str">
        <f>БАЗОВА!C163</f>
        <v>НАВІРЕЛ</v>
      </c>
      <c r="D163" s="69">
        <f>SUM(БАЗОВА!AB163,БАЗОВА!AD163,БАЗОВА!AF163,БАЗОВА!AH163)</f>
        <v>0</v>
      </c>
      <c r="E163" s="111">
        <f>БАЗОВА!X163</f>
        <v>0</v>
      </c>
      <c r="F163" s="112">
        <f>БАЗОВА!AA163</f>
        <v>0</v>
      </c>
      <c r="G163" s="69">
        <f>БАЗОВА!AL163</f>
        <v>25</v>
      </c>
      <c r="H163" s="70">
        <f>БАЗОВА!AM163</f>
        <v>13853.25</v>
      </c>
      <c r="I163" s="69">
        <f>БАЗОВА!AN163</f>
        <v>0</v>
      </c>
      <c r="J163" s="70">
        <f>БАЗОВА!AO163</f>
        <v>0</v>
      </c>
      <c r="K163" s="70">
        <f>БАЗОВА!AP163</f>
        <v>0</v>
      </c>
      <c r="L163" s="70">
        <f>БАЗОВА!AQ163</f>
        <v>0</v>
      </c>
      <c r="M163" s="70">
        <f>БАЗОВА!AR163</f>
        <v>0</v>
      </c>
      <c r="N163" s="70">
        <f>БАЗОВА!AS163</f>
        <v>0</v>
      </c>
      <c r="O163" s="70">
        <f>БАЗОВА!AT163</f>
        <v>0</v>
      </c>
    </row>
    <row r="164" spans="1:15" s="3" customFormat="1" ht="12.75">
      <c r="A164" s="109">
        <f t="shared" si="2"/>
        <v>156</v>
      </c>
      <c r="B164" s="110" t="str">
        <f>БАЗОВА!B164</f>
        <v>Екземестан</v>
      </c>
      <c r="C164" s="110" t="str">
        <f>БАЗОВА!C164</f>
        <v>Аромазин</v>
      </c>
      <c r="D164" s="69">
        <f>SUM(БАЗОВА!AB164,БАЗОВА!AD164,БАЗОВА!AF164,БАЗОВА!AH164)</f>
        <v>0</v>
      </c>
      <c r="E164" s="111">
        <f>БАЗОВА!X164</f>
        <v>0</v>
      </c>
      <c r="F164" s="112">
        <f>БАЗОВА!AA164</f>
        <v>0</v>
      </c>
      <c r="G164" s="69">
        <f>БАЗОВА!AL164</f>
        <v>0</v>
      </c>
      <c r="H164" s="70">
        <f>БАЗОВА!AM164</f>
        <v>0</v>
      </c>
      <c r="I164" s="69">
        <f>БАЗОВА!AN164</f>
        <v>0</v>
      </c>
      <c r="J164" s="70">
        <f>БАЗОВА!AO164</f>
        <v>0</v>
      </c>
      <c r="K164" s="70">
        <f>БАЗОВА!AP164</f>
        <v>0</v>
      </c>
      <c r="L164" s="70">
        <f>БАЗОВА!AQ164</f>
        <v>0</v>
      </c>
      <c r="M164" s="70">
        <f>БАЗОВА!AR164</f>
        <v>0</v>
      </c>
      <c r="N164" s="70">
        <f>БАЗОВА!AS164</f>
        <v>0</v>
      </c>
      <c r="O164" s="70">
        <f>БАЗОВА!AT164</f>
        <v>0</v>
      </c>
    </row>
    <row r="165" spans="1:15" s="3" customFormat="1" ht="12.75">
      <c r="A165" s="109">
        <f t="shared" si="2"/>
        <v>157</v>
      </c>
      <c r="B165" s="110" t="str">
        <f>БАЗОВА!B165</f>
        <v>Бікалутамід</v>
      </c>
      <c r="C165" s="110" t="str">
        <f>БАЗОВА!C165</f>
        <v xml:space="preserve">Бікалутамід </v>
      </c>
      <c r="D165" s="69">
        <f>SUM(БАЗОВА!AB165,БАЗОВА!AD165,БАЗОВА!AF165,БАЗОВА!AH165)</f>
        <v>0</v>
      </c>
      <c r="E165" s="111">
        <f>БАЗОВА!X165</f>
        <v>0</v>
      </c>
      <c r="F165" s="112">
        <f>БАЗОВА!AA165</f>
        <v>0</v>
      </c>
      <c r="G165" s="69">
        <f>БАЗОВА!AL165</f>
        <v>0</v>
      </c>
      <c r="H165" s="70">
        <f>БАЗОВА!AM165</f>
        <v>0</v>
      </c>
      <c r="I165" s="69">
        <f>БАЗОВА!AN165</f>
        <v>0</v>
      </c>
      <c r="J165" s="70">
        <f>БАЗОВА!AO165</f>
        <v>0</v>
      </c>
      <c r="K165" s="70">
        <f>БАЗОВА!AP165</f>
        <v>0</v>
      </c>
      <c r="L165" s="70">
        <f>БАЗОВА!AQ165</f>
        <v>0</v>
      </c>
      <c r="M165" s="70">
        <f>БАЗОВА!AR165</f>
        <v>0</v>
      </c>
      <c r="N165" s="70">
        <f>БАЗОВА!AS165</f>
        <v>0</v>
      </c>
      <c r="O165" s="70">
        <f>БАЗОВА!AT165</f>
        <v>0</v>
      </c>
    </row>
    <row r="166" spans="1:15" s="3" customFormat="1" ht="12.75">
      <c r="A166" s="109">
        <f t="shared" si="2"/>
        <v>158</v>
      </c>
      <c r="B166" s="110" t="str">
        <f>БАЗОВА!B166</f>
        <v>Гозерелін</v>
      </c>
      <c r="C166" s="110" t="str">
        <f>БАЗОВА!C166</f>
        <v>гозерелін</v>
      </c>
      <c r="D166" s="69">
        <f>SUM(БАЗОВА!AB166,БАЗОВА!AD166,БАЗОВА!AF166,БАЗОВА!AH166)</f>
        <v>0</v>
      </c>
      <c r="E166" s="111">
        <f>БАЗОВА!X166</f>
        <v>0</v>
      </c>
      <c r="F166" s="112">
        <f>БАЗОВА!AA166</f>
        <v>0</v>
      </c>
      <c r="G166" s="69">
        <f>БАЗОВА!AL166</f>
        <v>0</v>
      </c>
      <c r="H166" s="70">
        <f>БАЗОВА!AM166</f>
        <v>0</v>
      </c>
      <c r="I166" s="69">
        <f>БАЗОВА!AN166</f>
        <v>0</v>
      </c>
      <c r="J166" s="70">
        <f>БАЗОВА!AO166</f>
        <v>0</v>
      </c>
      <c r="K166" s="70">
        <f>БАЗОВА!AP166</f>
        <v>0</v>
      </c>
      <c r="L166" s="70">
        <f>БАЗОВА!AQ166</f>
        <v>0</v>
      </c>
      <c r="M166" s="70">
        <f>БАЗОВА!AR166</f>
        <v>0</v>
      </c>
      <c r="N166" s="70">
        <f>БАЗОВА!AS166</f>
        <v>0</v>
      </c>
      <c r="O166" s="70">
        <f>БАЗОВА!AT166</f>
        <v>0</v>
      </c>
    </row>
    <row r="167" spans="1:15" s="3" customFormat="1" ht="12.75">
      <c r="A167" s="109">
        <f t="shared" si="2"/>
        <v>159</v>
      </c>
      <c r="B167" s="110" t="str">
        <f>БАЗОВА!B167</f>
        <v>Етопозид</v>
      </c>
      <c r="C167" s="110" t="str">
        <f>БАЗОВА!C167</f>
        <v>етопозид</v>
      </c>
      <c r="D167" s="69">
        <f>SUM(БАЗОВА!AB167,БАЗОВА!AD167,БАЗОВА!AF167,БАЗОВА!AH167)</f>
        <v>0</v>
      </c>
      <c r="E167" s="111">
        <f>БАЗОВА!X167</f>
        <v>0</v>
      </c>
      <c r="F167" s="112">
        <f>БАЗОВА!AA167</f>
        <v>0</v>
      </c>
      <c r="G167" s="69">
        <f>БАЗОВА!AL167</f>
        <v>173</v>
      </c>
      <c r="H167" s="70">
        <f>БАЗОВА!AM167</f>
        <v>13372.899999999998</v>
      </c>
      <c r="I167" s="69">
        <f>БАЗОВА!AN167</f>
        <v>0</v>
      </c>
      <c r="J167" s="70">
        <f>БАЗОВА!AO167</f>
        <v>0</v>
      </c>
      <c r="K167" s="70">
        <f>БАЗОВА!AP167</f>
        <v>0</v>
      </c>
      <c r="L167" s="70">
        <f>БАЗОВА!AQ167</f>
        <v>0</v>
      </c>
      <c r="M167" s="70">
        <f>БАЗОВА!AR167</f>
        <v>0</v>
      </c>
      <c r="N167" s="70">
        <f>БАЗОВА!AS167</f>
        <v>0</v>
      </c>
      <c r="O167" s="70">
        <f>БАЗОВА!AT167</f>
        <v>0</v>
      </c>
    </row>
    <row r="168" spans="1:15" s="3" customFormat="1" ht="24">
      <c r="A168" s="109">
        <f t="shared" si="2"/>
        <v>160</v>
      </c>
      <c r="B168" s="110" t="str">
        <f>БАЗОВА!B168</f>
        <v>Флуороурацил</v>
      </c>
      <c r="C168" s="110" t="str">
        <f>БАЗОВА!C168</f>
        <v>5-фторурацил</v>
      </c>
      <c r="D168" s="69">
        <f>SUM(БАЗОВА!AB168,БАЗОВА!AD168,БАЗОВА!AF168,БАЗОВА!AH168)</f>
        <v>0</v>
      </c>
      <c r="E168" s="111">
        <f>БАЗОВА!X168</f>
        <v>0</v>
      </c>
      <c r="F168" s="112">
        <f>БАЗОВА!AA168</f>
        <v>0</v>
      </c>
      <c r="G168" s="69">
        <f>БАЗОВА!AL168</f>
        <v>0</v>
      </c>
      <c r="H168" s="70">
        <f>БАЗОВА!AM168</f>
        <v>0</v>
      </c>
      <c r="I168" s="69">
        <f>БАЗОВА!AN168</f>
        <v>0</v>
      </c>
      <c r="J168" s="70">
        <f>БАЗОВА!AO168</f>
        <v>0</v>
      </c>
      <c r="K168" s="70">
        <f>БАЗОВА!AP168</f>
        <v>0</v>
      </c>
      <c r="L168" s="70">
        <f>БАЗОВА!AQ168</f>
        <v>0</v>
      </c>
      <c r="M168" s="70">
        <f>БАЗОВА!AR168</f>
        <v>0</v>
      </c>
      <c r="N168" s="70">
        <f>БАЗОВА!AS168</f>
        <v>0</v>
      </c>
      <c r="O168" s="70">
        <f>БАЗОВА!AT168</f>
        <v>0</v>
      </c>
    </row>
    <row r="169" spans="1:15" s="3" customFormat="1" ht="12.75">
      <c r="A169" s="109">
        <f t="shared" si="2"/>
        <v>161</v>
      </c>
      <c r="B169" s="110" t="str">
        <f>БАЗОВА!B169</f>
        <v>доцетаксел</v>
      </c>
      <c r="C169" s="110" t="str">
        <f>БАЗОВА!C169</f>
        <v>доцетаксел</v>
      </c>
      <c r="D169" s="69">
        <f>SUM(БАЗОВА!AB169,БАЗОВА!AD169,БАЗОВА!AF169,БАЗОВА!AH169)</f>
        <v>0</v>
      </c>
      <c r="E169" s="111">
        <f>БАЗОВА!X169</f>
        <v>0</v>
      </c>
      <c r="F169" s="112">
        <f>БАЗОВА!AA169</f>
        <v>0</v>
      </c>
      <c r="G169" s="69">
        <f>БАЗОВА!AL169</f>
        <v>377</v>
      </c>
      <c r="H169" s="70">
        <f>БАЗОВА!AM169</f>
        <v>148534.23000000001</v>
      </c>
      <c r="I169" s="69">
        <f>БАЗОВА!AN169</f>
        <v>0</v>
      </c>
      <c r="J169" s="70">
        <f>БАЗОВА!AO169</f>
        <v>0</v>
      </c>
      <c r="K169" s="70">
        <f>БАЗОВА!AP169</f>
        <v>0</v>
      </c>
      <c r="L169" s="70">
        <f>БАЗОВА!AQ169</f>
        <v>0</v>
      </c>
      <c r="M169" s="70">
        <f>БАЗОВА!AR169</f>
        <v>0</v>
      </c>
      <c r="N169" s="70">
        <f>БАЗОВА!AS169</f>
        <v>0</v>
      </c>
      <c r="O169" s="70">
        <f>БАЗОВА!AT169</f>
        <v>0</v>
      </c>
    </row>
    <row r="170" spans="1:15" s="3" customFormat="1" ht="12.75">
      <c r="A170" s="109">
        <f t="shared" si="2"/>
        <v>162</v>
      </c>
      <c r="B170" s="110" t="str">
        <f>БАЗОВА!B170</f>
        <v>Іринотекан</v>
      </c>
      <c r="C170" s="110" t="str">
        <f>БАЗОВА!C170</f>
        <v>ІРИТЕРО</v>
      </c>
      <c r="D170" s="69">
        <f>SUM(БАЗОВА!AB170,БАЗОВА!AD170,БАЗОВА!AF170,БАЗОВА!AH170)</f>
        <v>0</v>
      </c>
      <c r="E170" s="111">
        <f>БАЗОВА!X170</f>
        <v>0</v>
      </c>
      <c r="F170" s="112">
        <f>БАЗОВА!AA170</f>
        <v>0</v>
      </c>
      <c r="G170" s="69">
        <f>БАЗОВА!AL170</f>
        <v>0</v>
      </c>
      <c r="H170" s="70">
        <f>БАЗОВА!AM170</f>
        <v>0</v>
      </c>
      <c r="I170" s="69">
        <f>БАЗОВА!AN170</f>
        <v>0</v>
      </c>
      <c r="J170" s="70">
        <f>БАЗОВА!AO170</f>
        <v>0</v>
      </c>
      <c r="K170" s="70">
        <f>БАЗОВА!AP170</f>
        <v>0</v>
      </c>
      <c r="L170" s="70">
        <f>БАЗОВА!AQ170</f>
        <v>0</v>
      </c>
      <c r="M170" s="70">
        <f>БАЗОВА!AR170</f>
        <v>0</v>
      </c>
      <c r="N170" s="70">
        <f>БАЗОВА!AS170</f>
        <v>0</v>
      </c>
      <c r="O170" s="70">
        <f>БАЗОВА!AT170</f>
        <v>0</v>
      </c>
    </row>
    <row r="171" spans="1:15" s="3" customFormat="1" ht="12.75">
      <c r="A171" s="109">
        <f t="shared" si="2"/>
        <v>163</v>
      </c>
      <c r="B171" s="110" t="str">
        <f>БАЗОВА!B171</f>
        <v>Паклітаксел</v>
      </c>
      <c r="C171" s="110" t="str">
        <f>БАЗОВА!C171</f>
        <v>паклітаксел</v>
      </c>
      <c r="D171" s="69">
        <f>SUM(БАЗОВА!AB171,БАЗОВА!AD171,БАЗОВА!AF171,БАЗОВА!AH171)</f>
        <v>0</v>
      </c>
      <c r="E171" s="111">
        <f>БАЗОВА!X171</f>
        <v>0</v>
      </c>
      <c r="F171" s="112">
        <f>БАЗОВА!AA171</f>
        <v>0</v>
      </c>
      <c r="G171" s="69">
        <f>БАЗОВА!AL171</f>
        <v>1020</v>
      </c>
      <c r="H171" s="70">
        <f>БАЗОВА!AM171</f>
        <v>245116.2</v>
      </c>
      <c r="I171" s="69">
        <f>БАЗОВА!AN171</f>
        <v>0</v>
      </c>
      <c r="J171" s="70">
        <f>БАЗОВА!AO171</f>
        <v>0</v>
      </c>
      <c r="K171" s="70">
        <f>БАЗОВА!AP171</f>
        <v>0</v>
      </c>
      <c r="L171" s="70">
        <f>БАЗОВА!AQ171</f>
        <v>0</v>
      </c>
      <c r="M171" s="70">
        <f>БАЗОВА!AR171</f>
        <v>0</v>
      </c>
      <c r="N171" s="70">
        <f>БАЗОВА!AS171</f>
        <v>0</v>
      </c>
      <c r="O171" s="70">
        <f>БАЗОВА!AT171</f>
        <v>0</v>
      </c>
    </row>
    <row r="172" spans="1:15" s="3" customFormat="1" ht="12.75">
      <c r="A172" s="109">
        <f t="shared" si="2"/>
        <v>164</v>
      </c>
      <c r="B172" s="110" t="str">
        <f>БАЗОВА!B172</f>
        <v>Паклітаксел</v>
      </c>
      <c r="C172" s="110" t="str">
        <f>БАЗОВА!C172</f>
        <v>паклітаксел</v>
      </c>
      <c r="D172" s="69">
        <f>SUM(БАЗОВА!AB172,БАЗОВА!AD172,БАЗОВА!AF172,БАЗОВА!AH172)</f>
        <v>0</v>
      </c>
      <c r="E172" s="111">
        <f>БАЗОВА!X172</f>
        <v>0</v>
      </c>
      <c r="F172" s="112">
        <f>БАЗОВА!AA172</f>
        <v>0</v>
      </c>
      <c r="G172" s="69">
        <f>БАЗОВА!AL172</f>
        <v>3090</v>
      </c>
      <c r="H172" s="70">
        <f>БАЗОВА!AM172</f>
        <v>742557.9</v>
      </c>
      <c r="I172" s="69">
        <f>БАЗОВА!AN172</f>
        <v>0</v>
      </c>
      <c r="J172" s="70">
        <f>БАЗОВА!AO172</f>
        <v>0</v>
      </c>
      <c r="K172" s="70">
        <f>БАЗОВА!AP172</f>
        <v>0</v>
      </c>
      <c r="L172" s="70">
        <f>БАЗОВА!AQ172</f>
        <v>0</v>
      </c>
      <c r="M172" s="70">
        <f>БАЗОВА!AR172</f>
        <v>0</v>
      </c>
      <c r="N172" s="70">
        <f>БАЗОВА!AS172</f>
        <v>0</v>
      </c>
      <c r="O172" s="70">
        <f>БАЗОВА!AT172</f>
        <v>0</v>
      </c>
    </row>
    <row r="173" spans="1:15" s="3" customFormat="1" ht="24">
      <c r="A173" s="109">
        <f t="shared" si="2"/>
        <v>165</v>
      </c>
      <c r="B173" s="110" t="str">
        <f>БАЗОВА!B173</f>
        <v>Трастузумаб</v>
      </c>
      <c r="C173" s="110" t="str">
        <f>БАЗОВА!C173</f>
        <v>ОНТРУЗАНТ</v>
      </c>
      <c r="D173" s="69">
        <f>SUM(БАЗОВА!AB173,БАЗОВА!AD173,БАЗОВА!AF173,БАЗОВА!AH173)</f>
        <v>0</v>
      </c>
      <c r="E173" s="111">
        <f>БАЗОВА!X173</f>
        <v>0</v>
      </c>
      <c r="F173" s="112">
        <f>БАЗОВА!AA173</f>
        <v>0</v>
      </c>
      <c r="G173" s="69">
        <f>БАЗОВА!AL173</f>
        <v>0</v>
      </c>
      <c r="H173" s="70">
        <f>БАЗОВА!AM173</f>
        <v>0</v>
      </c>
      <c r="I173" s="69">
        <f>БАЗОВА!AN173</f>
        <v>0</v>
      </c>
      <c r="J173" s="70">
        <f>БАЗОВА!AO173</f>
        <v>0</v>
      </c>
      <c r="K173" s="70">
        <f>БАЗОВА!AP173</f>
        <v>0</v>
      </c>
      <c r="L173" s="70">
        <f>БАЗОВА!AQ173</f>
        <v>0</v>
      </c>
      <c r="M173" s="70">
        <f>БАЗОВА!AR173</f>
        <v>0</v>
      </c>
      <c r="N173" s="70">
        <f>БАЗОВА!AS173</f>
        <v>0</v>
      </c>
      <c r="O173" s="70">
        <f>БАЗОВА!AT173</f>
        <v>0</v>
      </c>
    </row>
    <row r="174" spans="1:15" s="3" customFormat="1" ht="24">
      <c r="A174" s="109">
        <f t="shared" si="2"/>
        <v>166</v>
      </c>
      <c r="B174" s="110" t="str">
        <f>БАЗОВА!B174</f>
        <v>Трастузумаб</v>
      </c>
      <c r="C174" s="110" t="str">
        <f>БАЗОВА!C174</f>
        <v>ОНТРУЗАНТ</v>
      </c>
      <c r="D174" s="69">
        <f>SUM(БАЗОВА!AB174,БАЗОВА!AD174,БАЗОВА!AF174,БАЗОВА!AH174)</f>
        <v>0</v>
      </c>
      <c r="E174" s="111">
        <f>БАЗОВА!X174</f>
        <v>0</v>
      </c>
      <c r="F174" s="112">
        <f>БАЗОВА!AA174</f>
        <v>0</v>
      </c>
      <c r="G174" s="69">
        <f>БАЗОВА!AL174</f>
        <v>0</v>
      </c>
      <c r="H174" s="70">
        <f>БАЗОВА!AM174</f>
        <v>0</v>
      </c>
      <c r="I174" s="69">
        <f>БАЗОВА!AN174</f>
        <v>0</v>
      </c>
      <c r="J174" s="70">
        <f>БАЗОВА!AO174</f>
        <v>0</v>
      </c>
      <c r="K174" s="70">
        <f>БАЗОВА!AP174</f>
        <v>0</v>
      </c>
      <c r="L174" s="70">
        <f>БАЗОВА!AQ174</f>
        <v>0</v>
      </c>
      <c r="M174" s="70">
        <f>БАЗОВА!AR174</f>
        <v>0</v>
      </c>
      <c r="N174" s="70">
        <f>БАЗОВА!AS174</f>
        <v>0</v>
      </c>
      <c r="O174" s="70">
        <f>БАЗОВА!AT174</f>
        <v>0</v>
      </c>
    </row>
    <row r="175" spans="1:15" s="3" customFormat="1" ht="12.75">
      <c r="A175" s="109">
        <f t="shared" si="2"/>
        <v>167</v>
      </c>
      <c r="B175" s="110" t="str">
        <f>БАЗОВА!B175</f>
        <v>Топотекан</v>
      </c>
      <c r="C175" s="110" t="str">
        <f>БАЗОВА!C175</f>
        <v>топотекан</v>
      </c>
      <c r="D175" s="69">
        <f>SUM(БАЗОВА!AB175,БАЗОВА!AD175,БАЗОВА!AF175,БАЗОВА!AH175)</f>
        <v>0</v>
      </c>
      <c r="E175" s="111">
        <f>БАЗОВА!X175</f>
        <v>0</v>
      </c>
      <c r="F175" s="112">
        <f>БАЗОВА!AA175</f>
        <v>0</v>
      </c>
      <c r="G175" s="69">
        <f>БАЗОВА!AL175</f>
        <v>13</v>
      </c>
      <c r="H175" s="70">
        <f>БАЗОВА!AM175</f>
        <v>20448.479999999996</v>
      </c>
      <c r="I175" s="69">
        <f>БАЗОВА!AN175</f>
        <v>0</v>
      </c>
      <c r="J175" s="70">
        <f>БАЗОВА!AO175</f>
        <v>0</v>
      </c>
      <c r="K175" s="70">
        <f>БАЗОВА!AP175</f>
        <v>0</v>
      </c>
      <c r="L175" s="70">
        <f>БАЗОВА!AQ175</f>
        <v>0</v>
      </c>
      <c r="M175" s="70">
        <f>БАЗОВА!AR175</f>
        <v>0</v>
      </c>
      <c r="N175" s="70">
        <f>БАЗОВА!AS175</f>
        <v>0</v>
      </c>
      <c r="O175" s="70">
        <f>БАЗОВА!AT175</f>
        <v>0</v>
      </c>
    </row>
    <row r="176" spans="1:15" s="3" customFormat="1" ht="24">
      <c r="A176" s="109">
        <f t="shared" si="2"/>
        <v>168</v>
      </c>
      <c r="B176" s="110" t="str">
        <f>БАЗОВА!B176</f>
        <v>Іринотекан</v>
      </c>
      <c r="C176" s="110" t="str">
        <f>БАЗОВА!C176</f>
        <v>ІРИНОВІСТА</v>
      </c>
      <c r="D176" s="69">
        <f>SUM(БАЗОВА!AB176,БАЗОВА!AD176,БАЗОВА!AF176,БАЗОВА!AH176)</f>
        <v>0</v>
      </c>
      <c r="E176" s="111">
        <f>БАЗОВА!X176</f>
        <v>0</v>
      </c>
      <c r="F176" s="112">
        <f>БАЗОВА!AA176</f>
        <v>0</v>
      </c>
      <c r="G176" s="69">
        <f>БАЗОВА!AL176</f>
        <v>0</v>
      </c>
      <c r="H176" s="70">
        <f>БАЗОВА!AM176</f>
        <v>0</v>
      </c>
      <c r="I176" s="69">
        <f>БАЗОВА!AN176</f>
        <v>0</v>
      </c>
      <c r="J176" s="70">
        <f>БАЗОВА!AO176</f>
        <v>0</v>
      </c>
      <c r="K176" s="70">
        <f>БАЗОВА!AP176</f>
        <v>0</v>
      </c>
      <c r="L176" s="70">
        <f>БАЗОВА!AQ176</f>
        <v>0</v>
      </c>
      <c r="M176" s="70">
        <f>БАЗОВА!AR176</f>
        <v>0</v>
      </c>
      <c r="N176" s="70">
        <f>БАЗОВА!AS176</f>
        <v>0</v>
      </c>
      <c r="O176" s="70">
        <f>БАЗОВА!AT176</f>
        <v>0</v>
      </c>
    </row>
    <row r="177" spans="1:15" s="3" customFormat="1" ht="12.75">
      <c r="A177" s="109">
        <f t="shared" si="2"/>
        <v>169</v>
      </c>
      <c r="B177" s="110" t="str">
        <f>БАЗОВА!B177</f>
        <v>Карбоплатин</v>
      </c>
      <c r="C177" s="110" t="str">
        <f>БАЗОВА!C177</f>
        <v>Карбоплатин</v>
      </c>
      <c r="D177" s="69">
        <f>SUM(БАЗОВА!AB177,БАЗОВА!AD177,БАЗОВА!AF177,БАЗОВА!AH177)</f>
        <v>0</v>
      </c>
      <c r="E177" s="111">
        <f>БАЗОВА!X177</f>
        <v>0</v>
      </c>
      <c r="F177" s="112">
        <f>БАЗОВА!AA177</f>
        <v>0</v>
      </c>
      <c r="G177" s="69">
        <f>БАЗОВА!AL177</f>
        <v>0</v>
      </c>
      <c r="H177" s="70">
        <f>БАЗОВА!AM177</f>
        <v>0</v>
      </c>
      <c r="I177" s="69">
        <f>БАЗОВА!AN177</f>
        <v>0</v>
      </c>
      <c r="J177" s="70">
        <f>БАЗОВА!AO177</f>
        <v>0</v>
      </c>
      <c r="K177" s="70">
        <f>БАЗОВА!AP177</f>
        <v>0</v>
      </c>
      <c r="L177" s="70">
        <f>БАЗОВА!AQ177</f>
        <v>0</v>
      </c>
      <c r="M177" s="70">
        <f>БАЗОВА!AR177</f>
        <v>0</v>
      </c>
      <c r="N177" s="70">
        <f>БАЗОВА!AS177</f>
        <v>0</v>
      </c>
      <c r="O177" s="70">
        <f>БАЗОВА!AT177</f>
        <v>0</v>
      </c>
    </row>
    <row r="178" spans="1:15" s="3" customFormat="1" ht="12.75">
      <c r="A178" s="109">
        <f t="shared" si="2"/>
        <v>170</v>
      </c>
      <c r="B178" s="110" t="str">
        <f>БАЗОВА!B178</f>
        <v>Карбоплатин</v>
      </c>
      <c r="C178" s="110" t="str">
        <f>БАЗОВА!C178</f>
        <v>Карбоплатин</v>
      </c>
      <c r="D178" s="69">
        <f>SUM(БАЗОВА!AB178,БАЗОВА!AD178,БАЗОВА!AF178,БАЗОВА!AH178)</f>
        <v>0</v>
      </c>
      <c r="E178" s="111">
        <f>БАЗОВА!X178</f>
        <v>0</v>
      </c>
      <c r="F178" s="112">
        <f>БАЗОВА!AA178</f>
        <v>0</v>
      </c>
      <c r="G178" s="69">
        <f>БАЗОВА!AL178</f>
        <v>0</v>
      </c>
      <c r="H178" s="70">
        <f>БАЗОВА!AM178</f>
        <v>0</v>
      </c>
      <c r="I178" s="69">
        <f>БАЗОВА!AN178</f>
        <v>0</v>
      </c>
      <c r="J178" s="70">
        <f>БАЗОВА!AO178</f>
        <v>0</v>
      </c>
      <c r="K178" s="70">
        <f>БАЗОВА!AP178</f>
        <v>0</v>
      </c>
      <c r="L178" s="70">
        <f>БАЗОВА!AQ178</f>
        <v>0</v>
      </c>
      <c r="M178" s="70">
        <f>БАЗОВА!AR178</f>
        <v>0</v>
      </c>
      <c r="N178" s="70">
        <f>БАЗОВА!AS178</f>
        <v>0</v>
      </c>
      <c r="O178" s="70">
        <f>БАЗОВА!AT178</f>
        <v>0</v>
      </c>
    </row>
    <row r="179" spans="1:15" s="3" customFormat="1" ht="12.75">
      <c r="A179" s="109">
        <f t="shared" si="2"/>
        <v>171</v>
      </c>
      <c r="B179" s="110" t="str">
        <f>БАЗОВА!B179</f>
        <v>Бікалутамід</v>
      </c>
      <c r="C179" s="110" t="str">
        <f>БАЗОВА!C179</f>
        <v>БІКАТЕРО</v>
      </c>
      <c r="D179" s="69">
        <f>SUM(БАЗОВА!AB179,БАЗОВА!AD179,БАЗОВА!AF179,БАЗОВА!AH179)</f>
        <v>0</v>
      </c>
      <c r="E179" s="111">
        <f>БАЗОВА!X179</f>
        <v>0</v>
      </c>
      <c r="F179" s="112">
        <f>БАЗОВА!AA179</f>
        <v>0</v>
      </c>
      <c r="G179" s="69">
        <f>БАЗОВА!AL179</f>
        <v>881</v>
      </c>
      <c r="H179" s="70">
        <f>БАЗОВА!AM179</f>
        <v>83404.270000000019</v>
      </c>
      <c r="I179" s="69">
        <f>БАЗОВА!AN179</f>
        <v>0</v>
      </c>
      <c r="J179" s="70">
        <f>БАЗОВА!AO179</f>
        <v>0</v>
      </c>
      <c r="K179" s="70">
        <f>БАЗОВА!AP179</f>
        <v>0</v>
      </c>
      <c r="L179" s="70">
        <f>БАЗОВА!AQ179</f>
        <v>0</v>
      </c>
      <c r="M179" s="70">
        <f>БАЗОВА!AR179</f>
        <v>0</v>
      </c>
      <c r="N179" s="70">
        <f>БАЗОВА!AS179</f>
        <v>0</v>
      </c>
      <c r="O179" s="70">
        <f>БАЗОВА!AT179</f>
        <v>0</v>
      </c>
    </row>
    <row r="180" spans="1:15" s="3" customFormat="1" ht="12.75">
      <c r="A180" s="109">
        <f t="shared" si="2"/>
        <v>172</v>
      </c>
      <c r="B180" s="110" t="str">
        <f>БАЗОВА!B180</f>
        <v>Паклітаксел</v>
      </c>
      <c r="C180" s="110" t="str">
        <f>БАЗОВА!C180</f>
        <v>ПАКЛІТЕРО</v>
      </c>
      <c r="D180" s="69">
        <f>SUM(БАЗОВА!AB180,БАЗОВА!AD180,БАЗОВА!AF180,БАЗОВА!AH180)</f>
        <v>0</v>
      </c>
      <c r="E180" s="111">
        <f>БАЗОВА!X180</f>
        <v>0</v>
      </c>
      <c r="F180" s="112">
        <f>БАЗОВА!AA180</f>
        <v>0</v>
      </c>
      <c r="G180" s="69">
        <f>БАЗОВА!AL180</f>
        <v>1422</v>
      </c>
      <c r="H180" s="70">
        <f>БАЗОВА!AM180</f>
        <v>313223.94</v>
      </c>
      <c r="I180" s="69">
        <f>БАЗОВА!AN180</f>
        <v>0</v>
      </c>
      <c r="J180" s="70">
        <f>БАЗОВА!AO180</f>
        <v>0</v>
      </c>
      <c r="K180" s="70">
        <f>БАЗОВА!AP180</f>
        <v>0</v>
      </c>
      <c r="L180" s="70">
        <f>БАЗОВА!AQ180</f>
        <v>0</v>
      </c>
      <c r="M180" s="70">
        <f>БАЗОВА!AR180</f>
        <v>0</v>
      </c>
      <c r="N180" s="70">
        <f>БАЗОВА!AS180</f>
        <v>0</v>
      </c>
      <c r="O180" s="70">
        <f>БАЗОВА!AT180</f>
        <v>0</v>
      </c>
    </row>
    <row r="181" spans="1:15" s="3" customFormat="1" ht="12.75">
      <c r="A181" s="109">
        <f t="shared" si="2"/>
        <v>173</v>
      </c>
      <c r="B181" s="110" t="str">
        <f>БАЗОВА!B181</f>
        <v>Гемцитабін</v>
      </c>
      <c r="C181" s="110" t="str">
        <f>БАЗОВА!C181</f>
        <v>ГЕМТЕРО</v>
      </c>
      <c r="D181" s="69">
        <f>SUM(БАЗОВА!AB181,БАЗОВА!AD181,БАЗОВА!AF181,БАЗОВА!AH181)</f>
        <v>0</v>
      </c>
      <c r="E181" s="111">
        <f>БАЗОВА!X181</f>
        <v>0</v>
      </c>
      <c r="F181" s="112">
        <f>БАЗОВА!AA181</f>
        <v>0</v>
      </c>
      <c r="G181" s="69">
        <f>БАЗОВА!AL181</f>
        <v>0</v>
      </c>
      <c r="H181" s="70">
        <f>БАЗОВА!AM181</f>
        <v>0</v>
      </c>
      <c r="I181" s="69">
        <f>БАЗОВА!AN181</f>
        <v>0</v>
      </c>
      <c r="J181" s="70">
        <f>БАЗОВА!AO181</f>
        <v>0</v>
      </c>
      <c r="K181" s="70">
        <f>БАЗОВА!AP181</f>
        <v>0</v>
      </c>
      <c r="L181" s="70">
        <f>БАЗОВА!AQ181</f>
        <v>0</v>
      </c>
      <c r="M181" s="70">
        <f>БАЗОВА!AR181</f>
        <v>0</v>
      </c>
      <c r="N181" s="70">
        <f>БАЗОВА!AS181</f>
        <v>0</v>
      </c>
      <c r="O181" s="70">
        <f>БАЗОВА!AT181</f>
        <v>0</v>
      </c>
    </row>
    <row r="182" spans="1:15" s="3" customFormat="1" ht="12.75">
      <c r="A182" s="109">
        <f t="shared" si="2"/>
        <v>174</v>
      </c>
      <c r="B182" s="110" t="str">
        <f>БАЗОВА!B182</f>
        <v>Гемцитабін</v>
      </c>
      <c r="C182" s="110" t="str">
        <f>БАЗОВА!C182</f>
        <v>ГЕМТЕРО</v>
      </c>
      <c r="D182" s="69">
        <f>SUM(БАЗОВА!AB182,БАЗОВА!AD182,БАЗОВА!AF182,БАЗОВА!AH182)</f>
        <v>0</v>
      </c>
      <c r="E182" s="111">
        <f>БАЗОВА!X182</f>
        <v>0</v>
      </c>
      <c r="F182" s="112">
        <f>БАЗОВА!AA182</f>
        <v>0</v>
      </c>
      <c r="G182" s="69">
        <f>БАЗОВА!AL182</f>
        <v>258</v>
      </c>
      <c r="H182" s="70">
        <f>БАЗОВА!AM182</f>
        <v>64334.879999999997</v>
      </c>
      <c r="I182" s="69">
        <f>БАЗОВА!AN182</f>
        <v>0</v>
      </c>
      <c r="J182" s="70">
        <f>БАЗОВА!AO182</f>
        <v>0</v>
      </c>
      <c r="K182" s="70">
        <f>БАЗОВА!AP182</f>
        <v>0</v>
      </c>
      <c r="L182" s="70">
        <f>БАЗОВА!AQ182</f>
        <v>0</v>
      </c>
      <c r="M182" s="70">
        <f>БАЗОВА!AR182</f>
        <v>0</v>
      </c>
      <c r="N182" s="70">
        <f>БАЗОВА!AS182</f>
        <v>0</v>
      </c>
      <c r="O182" s="70">
        <f>БАЗОВА!AT182</f>
        <v>0</v>
      </c>
    </row>
    <row r="183" spans="1:15" s="3" customFormat="1" ht="12.75">
      <c r="A183" s="109">
        <f t="shared" si="2"/>
        <v>175</v>
      </c>
      <c r="B183" s="110" t="str">
        <f>БАЗОВА!B183</f>
        <v>доцетаксел</v>
      </c>
      <c r="C183" s="110" t="str">
        <f>БАЗОВА!C183</f>
        <v>Доцетаксел</v>
      </c>
      <c r="D183" s="69">
        <f>SUM(БАЗОВА!AB183,БАЗОВА!AD183,БАЗОВА!AF183,БАЗОВА!AH183)</f>
        <v>0</v>
      </c>
      <c r="E183" s="111">
        <f>БАЗОВА!X183</f>
        <v>0</v>
      </c>
      <c r="F183" s="112">
        <f>БАЗОВА!AA183</f>
        <v>0</v>
      </c>
      <c r="G183" s="69">
        <f>БАЗОВА!AL183</f>
        <v>104</v>
      </c>
      <c r="H183" s="70">
        <f>БАЗОВА!AM183</f>
        <v>14234.48</v>
      </c>
      <c r="I183" s="69">
        <f>БАЗОВА!AN183</f>
        <v>0</v>
      </c>
      <c r="J183" s="70">
        <f>БАЗОВА!AO183</f>
        <v>0</v>
      </c>
      <c r="K183" s="70">
        <f>БАЗОВА!AP183</f>
        <v>0</v>
      </c>
      <c r="L183" s="70">
        <f>БАЗОВА!AQ183</f>
        <v>0</v>
      </c>
      <c r="M183" s="70">
        <f>БАЗОВА!AR183</f>
        <v>0</v>
      </c>
      <c r="N183" s="70">
        <f>БАЗОВА!AS183</f>
        <v>0</v>
      </c>
      <c r="O183" s="70">
        <f>БАЗОВА!AT183</f>
        <v>0</v>
      </c>
    </row>
    <row r="184" spans="1:15" s="3" customFormat="1" ht="12.75">
      <c r="A184" s="109">
        <f t="shared" si="2"/>
        <v>176</v>
      </c>
      <c r="B184" s="110" t="str">
        <f>БАЗОВА!B184</f>
        <v>Оксаліплатин</v>
      </c>
      <c r="C184" s="110" t="str">
        <f>БАЗОВА!C184</f>
        <v>Оксаліплатин</v>
      </c>
      <c r="D184" s="69">
        <f>SUM(БАЗОВА!AB184,БАЗОВА!AD184,БАЗОВА!AF184,БАЗОВА!AH184)</f>
        <v>0</v>
      </c>
      <c r="E184" s="111">
        <f>БАЗОВА!X184</f>
        <v>0</v>
      </c>
      <c r="F184" s="112">
        <f>БАЗОВА!AA184</f>
        <v>0</v>
      </c>
      <c r="G184" s="69">
        <f>БАЗОВА!AL184</f>
        <v>603</v>
      </c>
      <c r="H184" s="70">
        <f>БАЗОВА!AM184</f>
        <v>88212.87</v>
      </c>
      <c r="I184" s="69">
        <f>БАЗОВА!AN184</f>
        <v>0</v>
      </c>
      <c r="J184" s="70">
        <f>БАЗОВА!AO184</f>
        <v>0</v>
      </c>
      <c r="K184" s="70">
        <f>БАЗОВА!AP184</f>
        <v>0</v>
      </c>
      <c r="L184" s="70">
        <f>БАЗОВА!AQ184</f>
        <v>0</v>
      </c>
      <c r="M184" s="70">
        <f>БАЗОВА!AR184</f>
        <v>0</v>
      </c>
      <c r="N184" s="70">
        <f>БАЗОВА!AS184</f>
        <v>0</v>
      </c>
      <c r="O184" s="70">
        <f>БАЗОВА!AT184</f>
        <v>0</v>
      </c>
    </row>
    <row r="185" spans="1:15" s="3" customFormat="1" ht="12.75">
      <c r="A185" s="109">
        <f t="shared" si="2"/>
        <v>177</v>
      </c>
      <c r="B185" s="110" t="str">
        <f>БАЗОВА!B185</f>
        <v>Оксаліплатин</v>
      </c>
      <c r="C185" s="110" t="str">
        <f>БАЗОВА!C185</f>
        <v>Оксаліплатин</v>
      </c>
      <c r="D185" s="69">
        <f>SUM(БАЗОВА!AB185,БАЗОВА!AD185,БАЗОВА!AF185,БАЗОВА!AH185)</f>
        <v>0</v>
      </c>
      <c r="E185" s="111">
        <f>БАЗОВА!X185</f>
        <v>0</v>
      </c>
      <c r="F185" s="112">
        <f>БАЗОВА!AA185</f>
        <v>0</v>
      </c>
      <c r="G185" s="69">
        <f>БАЗОВА!AL185</f>
        <v>1792</v>
      </c>
      <c r="H185" s="70">
        <f>БАЗОВА!AM185</f>
        <v>445867.52000000002</v>
      </c>
      <c r="I185" s="69">
        <f>БАЗОВА!AN185</f>
        <v>0</v>
      </c>
      <c r="J185" s="70">
        <f>БАЗОВА!AO185</f>
        <v>0</v>
      </c>
      <c r="K185" s="70">
        <f>БАЗОВА!AP185</f>
        <v>0</v>
      </c>
      <c r="L185" s="70">
        <f>БАЗОВА!AQ185</f>
        <v>0</v>
      </c>
      <c r="M185" s="70">
        <f>БАЗОВА!AR185</f>
        <v>0</v>
      </c>
      <c r="N185" s="70">
        <f>БАЗОВА!AS185</f>
        <v>0</v>
      </c>
      <c r="O185" s="70">
        <f>БАЗОВА!AT185</f>
        <v>0</v>
      </c>
    </row>
    <row r="186" spans="1:15" s="3" customFormat="1" ht="12.75">
      <c r="A186" s="109">
        <f t="shared" si="2"/>
        <v>178</v>
      </c>
      <c r="B186" s="110" t="str">
        <f>БАЗОВА!B186</f>
        <v>Іринотекан</v>
      </c>
      <c r="C186" s="110" t="str">
        <f>БАЗОВА!C186</f>
        <v>іринотекан</v>
      </c>
      <c r="D186" s="69">
        <f>SUM(БАЗОВА!AB186,БАЗОВА!AD186,БАЗОВА!AF186,БАЗОВА!AH186)</f>
        <v>0</v>
      </c>
      <c r="E186" s="111">
        <f>БАЗОВА!X186</f>
        <v>0</v>
      </c>
      <c r="F186" s="112">
        <f>БАЗОВА!AA186</f>
        <v>0</v>
      </c>
      <c r="G186" s="69">
        <f>БАЗОВА!AL186</f>
        <v>0</v>
      </c>
      <c r="H186" s="70">
        <f>БАЗОВА!AM186</f>
        <v>0</v>
      </c>
      <c r="I186" s="69">
        <f>БАЗОВА!AN186</f>
        <v>0</v>
      </c>
      <c r="J186" s="70">
        <f>БАЗОВА!AO186</f>
        <v>0</v>
      </c>
      <c r="K186" s="70">
        <f>БАЗОВА!AP186</f>
        <v>0</v>
      </c>
      <c r="L186" s="70">
        <f>БАЗОВА!AQ186</f>
        <v>0</v>
      </c>
      <c r="M186" s="70">
        <f>БАЗОВА!AR186</f>
        <v>0</v>
      </c>
      <c r="N186" s="70">
        <f>БАЗОВА!AS186</f>
        <v>0</v>
      </c>
      <c r="O186" s="70">
        <f>БАЗОВА!AT186</f>
        <v>0</v>
      </c>
    </row>
    <row r="187" spans="1:15" s="3" customFormat="1" ht="12.75">
      <c r="A187" s="109">
        <f t="shared" si="2"/>
        <v>179</v>
      </c>
      <c r="B187" s="110" t="str">
        <f>БАЗОВА!B187</f>
        <v>Топотекан</v>
      </c>
      <c r="C187" s="110" t="str">
        <f>БАЗОВА!C187</f>
        <v>Гікамтин</v>
      </c>
      <c r="D187" s="69">
        <f>SUM(БАЗОВА!AB187,БАЗОВА!AD187,БАЗОВА!AF187,БАЗОВА!AH187)</f>
        <v>5</v>
      </c>
      <c r="E187" s="111" t="e">
        <f>БАЗОВА!#REF!</f>
        <v>#REF!</v>
      </c>
      <c r="F187" s="112">
        <f>БАЗОВА!AA187</f>
        <v>0</v>
      </c>
      <c r="G187" s="69">
        <f>БАЗОВА!AL187</f>
        <v>5</v>
      </c>
      <c r="H187" s="70">
        <f>БАЗОВА!AM187</f>
        <v>10172.450000000001</v>
      </c>
      <c r="I187" s="69">
        <f>БАЗОВА!AN187</f>
        <v>0</v>
      </c>
      <c r="J187" s="70">
        <f>БАЗОВА!AO187</f>
        <v>0</v>
      </c>
      <c r="K187" s="70">
        <f>БАЗОВА!AP187</f>
        <v>0</v>
      </c>
      <c r="L187" s="70">
        <f>БАЗОВА!AQ187</f>
        <v>0</v>
      </c>
      <c r="M187" s="70">
        <f>БАЗОВА!AR187</f>
        <v>0</v>
      </c>
      <c r="N187" s="70">
        <f>БАЗОВА!AS187</f>
        <v>0</v>
      </c>
      <c r="O187" s="70">
        <f>БАЗОВА!AT187</f>
        <v>0</v>
      </c>
    </row>
    <row r="188" spans="1:15" s="3" customFormat="1" ht="12.75">
      <c r="A188" s="109">
        <f t="shared" si="2"/>
        <v>180</v>
      </c>
      <c r="B188" s="110" t="str">
        <f>БАЗОВА!B188</f>
        <v>Філграстим</v>
      </c>
      <c r="C188" s="110" t="str">
        <f>БАЗОВА!C188</f>
        <v>зарсіо</v>
      </c>
      <c r="D188" s="69">
        <f>SUM(БАЗОВА!AB188,БАЗОВА!AD188,БАЗОВА!AF188,БАЗОВА!AH188)</f>
        <v>170</v>
      </c>
      <c r="E188" s="111" t="str">
        <f>БАЗОВА!X188</f>
        <v>KZ6016</v>
      </c>
      <c r="F188" s="112">
        <f>БАЗОВА!AA188</f>
        <v>0</v>
      </c>
      <c r="G188" s="69">
        <f>БАЗОВА!AL188</f>
        <v>170</v>
      </c>
      <c r="H188" s="70">
        <f>БАЗОВА!AM188</f>
        <v>38669.9</v>
      </c>
      <c r="I188" s="69">
        <f>БАЗОВА!AN188</f>
        <v>0</v>
      </c>
      <c r="J188" s="70">
        <f>БАЗОВА!AO188</f>
        <v>0</v>
      </c>
      <c r="K188" s="70">
        <f>БАЗОВА!AP188</f>
        <v>0</v>
      </c>
      <c r="L188" s="70">
        <f>БАЗОВА!AQ188</f>
        <v>0</v>
      </c>
      <c r="M188" s="70">
        <f>БАЗОВА!AR188</f>
        <v>0</v>
      </c>
      <c r="N188" s="70">
        <f>БАЗОВА!AS188</f>
        <v>0</v>
      </c>
      <c r="O188" s="70">
        <f>БАЗОВА!AT188</f>
        <v>0</v>
      </c>
    </row>
    <row r="189" spans="1:15" s="3" customFormat="1" ht="12.75">
      <c r="A189" s="109">
        <f t="shared" si="2"/>
        <v>181</v>
      </c>
      <c r="B189" s="110" t="str">
        <f>БАЗОВА!B189</f>
        <v>Гозерелін</v>
      </c>
      <c r="C189" s="110" t="str">
        <f>БАЗОВА!C189</f>
        <v>гозерелін</v>
      </c>
      <c r="D189" s="69">
        <f>SUM(БАЗОВА!AB189,БАЗОВА!AD189,БАЗОВА!AF189,БАЗОВА!AH189)</f>
        <v>276</v>
      </c>
      <c r="E189" s="111">
        <f>БАЗОВА!X189</f>
        <v>20247035</v>
      </c>
      <c r="F189" s="112">
        <f>БАЗОВА!AA189</f>
        <v>0</v>
      </c>
      <c r="G189" s="69">
        <f>БАЗОВА!AL189</f>
        <v>276</v>
      </c>
      <c r="H189" s="70">
        <f>БАЗОВА!AM189</f>
        <v>259475.88</v>
      </c>
      <c r="I189" s="69">
        <f>БАЗОВА!AN189</f>
        <v>0</v>
      </c>
      <c r="J189" s="70">
        <f>БАЗОВА!AO189</f>
        <v>0</v>
      </c>
      <c r="K189" s="70">
        <f>БАЗОВА!AP189</f>
        <v>0</v>
      </c>
      <c r="L189" s="70">
        <f>БАЗОВА!AQ189</f>
        <v>0</v>
      </c>
      <c r="M189" s="70">
        <f>БАЗОВА!AR189</f>
        <v>0</v>
      </c>
      <c r="N189" s="70">
        <f>БАЗОВА!AS189</f>
        <v>0</v>
      </c>
      <c r="O189" s="70">
        <f>БАЗОВА!AT189</f>
        <v>0</v>
      </c>
    </row>
    <row r="190" spans="1:15" s="3" customFormat="1" ht="12.75">
      <c r="A190" s="109">
        <f t="shared" si="2"/>
        <v>182</v>
      </c>
      <c r="B190" s="110" t="str">
        <f>БАЗОВА!B190</f>
        <v>Іринотекан</v>
      </c>
      <c r="C190" s="110" t="str">
        <f>БАЗОВА!C190</f>
        <v>іриновіста</v>
      </c>
      <c r="D190" s="69">
        <f>SUM(БАЗОВА!AB190,БАЗОВА!AD190,БАЗОВА!AF190,БАЗОВА!AH190)</f>
        <v>100</v>
      </c>
      <c r="E190" s="111" t="str">
        <f>БАЗОВА!X190</f>
        <v>BZ62</v>
      </c>
      <c r="F190" s="112">
        <f>БАЗОВА!AA190</f>
        <v>0</v>
      </c>
      <c r="G190" s="69">
        <f>БАЗОВА!AL190</f>
        <v>46</v>
      </c>
      <c r="H190" s="70">
        <f>БАЗОВА!AM190</f>
        <v>35507.86</v>
      </c>
      <c r="I190" s="69">
        <f>БАЗОВА!AN190</f>
        <v>0</v>
      </c>
      <c r="J190" s="70">
        <f>БАЗОВА!AO190</f>
        <v>0</v>
      </c>
      <c r="K190" s="70">
        <f>БАЗОВА!AP190</f>
        <v>0</v>
      </c>
      <c r="L190" s="70">
        <f>БАЗОВА!AQ190</f>
        <v>0</v>
      </c>
      <c r="M190" s="70">
        <f>БАЗОВА!AR190</f>
        <v>0</v>
      </c>
      <c r="N190" s="70">
        <f>БАЗОВА!AS190</f>
        <v>0</v>
      </c>
      <c r="O190" s="70">
        <f>БАЗОВА!AT190</f>
        <v>0</v>
      </c>
    </row>
    <row r="191" spans="1:15" s="3" customFormat="1" ht="12.75">
      <c r="A191" s="109">
        <f t="shared" si="2"/>
        <v>183</v>
      </c>
      <c r="B191" s="110" t="str">
        <f>БАЗОВА!B191</f>
        <v>Карбоплатин</v>
      </c>
      <c r="C191" s="110" t="str">
        <f>БАЗОВА!C191</f>
        <v>Карбоплатин</v>
      </c>
      <c r="D191" s="69">
        <f>SUM(БАЗОВА!AB191,БАЗОВА!AD191,БАЗОВА!AF191,БАЗОВА!AH191)</f>
        <v>50</v>
      </c>
      <c r="E191" s="111" t="str">
        <f>БАЗОВА!X191</f>
        <v>BZ62</v>
      </c>
      <c r="F191" s="112">
        <f>БАЗОВА!AA191</f>
        <v>0</v>
      </c>
      <c r="G191" s="69">
        <f>БАЗОВА!AL191</f>
        <v>0</v>
      </c>
      <c r="H191" s="70">
        <f>БАЗОВА!AM191</f>
        <v>0</v>
      </c>
      <c r="I191" s="69">
        <f>БАЗОВА!AN191</f>
        <v>0</v>
      </c>
      <c r="J191" s="70">
        <f>БАЗОВА!AO191</f>
        <v>0</v>
      </c>
      <c r="K191" s="70">
        <f>БАЗОВА!AP191</f>
        <v>0</v>
      </c>
      <c r="L191" s="70">
        <f>БАЗОВА!AQ191</f>
        <v>0</v>
      </c>
      <c r="M191" s="70">
        <f>БАЗОВА!AR191</f>
        <v>0</v>
      </c>
      <c r="N191" s="70">
        <f>БАЗОВА!AS191</f>
        <v>0</v>
      </c>
      <c r="O191" s="70">
        <f>БАЗОВА!AT191</f>
        <v>0</v>
      </c>
    </row>
    <row r="192" spans="1:15" s="3" customFormat="1" ht="12.75">
      <c r="A192" s="109">
        <f t="shared" si="2"/>
        <v>184</v>
      </c>
      <c r="B192" s="110" t="str">
        <f>БАЗОВА!B192</f>
        <v>Доксорубіцин</v>
      </c>
      <c r="C192" s="110" t="str">
        <f>БАЗОВА!C192</f>
        <v>Доксорубіцин</v>
      </c>
      <c r="D192" s="69">
        <f>SUM(БАЗОВА!AB192,БАЗОВА!AD192,БАЗОВА!AF192,БАЗОВА!AH192)</f>
        <v>100</v>
      </c>
      <c r="E192" s="111" t="str">
        <f>БАЗОВА!X192</f>
        <v>KD8934</v>
      </c>
      <c r="F192" s="112">
        <f>БАЗОВА!AA192</f>
        <v>0</v>
      </c>
      <c r="G192" s="69">
        <f>БАЗОВА!AL192</f>
        <v>20</v>
      </c>
      <c r="H192" s="70">
        <f>БАЗОВА!AM192</f>
        <v>7014.2000000000007</v>
      </c>
      <c r="I192" s="69">
        <f>БАЗОВА!AN192</f>
        <v>0</v>
      </c>
      <c r="J192" s="70">
        <f>БАЗОВА!AO192</f>
        <v>0</v>
      </c>
      <c r="K192" s="70">
        <f>БАЗОВА!AP192</f>
        <v>0</v>
      </c>
      <c r="L192" s="70">
        <f>БАЗОВА!AQ192</f>
        <v>0</v>
      </c>
      <c r="M192" s="70">
        <f>БАЗОВА!AR192</f>
        <v>0</v>
      </c>
      <c r="N192" s="70">
        <f>БАЗОВА!AS192</f>
        <v>0</v>
      </c>
      <c r="O192" s="70">
        <f>БАЗОВА!AT192</f>
        <v>0</v>
      </c>
    </row>
    <row r="193" spans="1:15" s="3" customFormat="1" ht="24">
      <c r="A193" s="109">
        <f t="shared" si="2"/>
        <v>185</v>
      </c>
      <c r="B193" s="110" t="str">
        <f>БАЗОВА!B193</f>
        <v>Флуороурацил</v>
      </c>
      <c r="C193" s="110" t="str">
        <f>БАЗОВА!C193</f>
        <v>5-фторурацил</v>
      </c>
      <c r="D193" s="69">
        <f>SUM(БАЗОВА!AB193,БАЗОВА!AD193,БАЗОВА!AF193,БАЗОВА!AH193)</f>
        <v>1050</v>
      </c>
      <c r="E193" s="111" t="str">
        <f>БАЗОВА!X193</f>
        <v>KG6762</v>
      </c>
      <c r="F193" s="112">
        <f>БАЗОВА!AA193</f>
        <v>0</v>
      </c>
      <c r="G193" s="69">
        <f>БАЗОВА!AL193</f>
        <v>0</v>
      </c>
      <c r="H193" s="70">
        <f>БАЗОВА!AM193</f>
        <v>0</v>
      </c>
      <c r="I193" s="69">
        <f>БАЗОВА!AN193</f>
        <v>0</v>
      </c>
      <c r="J193" s="70">
        <f>БАЗОВА!AO193</f>
        <v>0</v>
      </c>
      <c r="K193" s="70">
        <f>БАЗОВА!AP193</f>
        <v>0</v>
      </c>
      <c r="L193" s="70">
        <f>БАЗОВА!AQ193</f>
        <v>0</v>
      </c>
      <c r="M193" s="70">
        <f>БАЗОВА!AR193</f>
        <v>0</v>
      </c>
      <c r="N193" s="70">
        <f>БАЗОВА!AS193</f>
        <v>0</v>
      </c>
      <c r="O193" s="70">
        <f>БАЗОВА!AT193</f>
        <v>0</v>
      </c>
    </row>
    <row r="194" spans="1:15" s="3" customFormat="1" ht="12.75">
      <c r="A194" s="109">
        <f t="shared" si="2"/>
        <v>186</v>
      </c>
      <c r="B194" s="110" t="str">
        <f>БАЗОВА!B194</f>
        <v>Цисплатин</v>
      </c>
      <c r="C194" s="110" t="str">
        <f>БАЗОВА!C194</f>
        <v>Цисплатин</v>
      </c>
      <c r="D194" s="69">
        <f>SUM(БАЗОВА!AB194,БАЗОВА!AD194,БАЗОВА!AF194,БАЗОВА!AH194)</f>
        <v>200</v>
      </c>
      <c r="E194" s="111" t="str">
        <f>БАЗОВА!X194</f>
        <v>KG8934</v>
      </c>
      <c r="F194" s="112">
        <f>БАЗОВА!AA194</f>
        <v>0</v>
      </c>
      <c r="G194" s="69">
        <f>БАЗОВА!AL194</f>
        <v>0</v>
      </c>
      <c r="H194" s="70">
        <f>БАЗОВА!AM194</f>
        <v>0</v>
      </c>
      <c r="I194" s="69">
        <f>БАЗОВА!AN194</f>
        <v>0</v>
      </c>
      <c r="J194" s="70">
        <f>БАЗОВА!AO194</f>
        <v>0</v>
      </c>
      <c r="K194" s="70">
        <f>БАЗОВА!AP194</f>
        <v>0</v>
      </c>
      <c r="L194" s="70">
        <f>БАЗОВА!AQ194</f>
        <v>0</v>
      </c>
      <c r="M194" s="70">
        <f>БАЗОВА!AR194</f>
        <v>0</v>
      </c>
      <c r="N194" s="70">
        <f>БАЗОВА!AS194</f>
        <v>0</v>
      </c>
      <c r="O194" s="70">
        <f>БАЗОВА!AT194</f>
        <v>0</v>
      </c>
    </row>
    <row r="195" spans="1:15" s="3" customFormat="1" ht="12.75">
      <c r="A195" s="109">
        <f t="shared" si="2"/>
        <v>187</v>
      </c>
      <c r="B195" s="110" t="str">
        <f>БАЗОВА!B195</f>
        <v>іматиніб</v>
      </c>
      <c r="C195" s="110" t="str">
        <f>БАЗОВА!C195</f>
        <v>іматеро</v>
      </c>
      <c r="D195" s="69">
        <f>SUM(БАЗОВА!AB195,БАЗОВА!AD195,БАЗОВА!AF195,БАЗОВА!AH195)</f>
        <v>360</v>
      </c>
      <c r="E195" s="111">
        <f>БАЗОВА!X195</f>
        <v>0</v>
      </c>
      <c r="F195" s="112">
        <f>БАЗОВА!AA195</f>
        <v>0</v>
      </c>
      <c r="G195" s="69">
        <f>БАЗОВА!AL195</f>
        <v>0</v>
      </c>
      <c r="H195" s="70">
        <f>БАЗОВА!AM195</f>
        <v>0</v>
      </c>
      <c r="I195" s="69">
        <f>БАЗОВА!AN195</f>
        <v>0</v>
      </c>
      <c r="J195" s="70">
        <f>БАЗОВА!AO195</f>
        <v>0</v>
      </c>
      <c r="K195" s="70">
        <f>БАЗОВА!AP195</f>
        <v>0</v>
      </c>
      <c r="L195" s="70">
        <f>БАЗОВА!AQ195</f>
        <v>0</v>
      </c>
      <c r="M195" s="70">
        <f>БАЗОВА!AR195</f>
        <v>0</v>
      </c>
      <c r="N195" s="70">
        <f>БАЗОВА!AS195</f>
        <v>0</v>
      </c>
      <c r="O195" s="70">
        <f>БАЗОВА!AT195</f>
        <v>0</v>
      </c>
    </row>
    <row r="196" spans="1:15" s="3" customFormat="1" ht="12.75">
      <c r="A196" s="109">
        <f t="shared" si="2"/>
        <v>188</v>
      </c>
      <c r="B196" s="110" t="str">
        <f>БАЗОВА!B196</f>
        <v>бортезоміб</v>
      </c>
      <c r="C196" s="110" t="str">
        <f>БАЗОВА!C196</f>
        <v>бортезовіста</v>
      </c>
      <c r="D196" s="69">
        <f>SUM(БАЗОВА!AB196,БАЗОВА!AD196,БАЗОВА!AF196,БАЗОВА!AH196)</f>
        <v>77</v>
      </c>
      <c r="E196" s="111" t="str">
        <f>БАЗОВА!X196</f>
        <v>2000485А</v>
      </c>
      <c r="F196" s="112">
        <f>БАЗОВА!AA196</f>
        <v>0</v>
      </c>
      <c r="G196" s="69">
        <f>БАЗОВА!AL196</f>
        <v>77</v>
      </c>
      <c r="H196" s="70">
        <f>БАЗОВА!AM196</f>
        <v>91872.86</v>
      </c>
      <c r="I196" s="69">
        <f>БАЗОВА!AN196</f>
        <v>0</v>
      </c>
      <c r="J196" s="70">
        <f>БАЗОВА!AO196</f>
        <v>0</v>
      </c>
      <c r="K196" s="70">
        <f>БАЗОВА!AP196</f>
        <v>0</v>
      </c>
      <c r="L196" s="70">
        <f>БАЗОВА!AQ196</f>
        <v>0</v>
      </c>
      <c r="M196" s="70">
        <f>БАЗОВА!AR196</f>
        <v>0</v>
      </c>
      <c r="N196" s="70">
        <f>БАЗОВА!AS196</f>
        <v>0</v>
      </c>
      <c r="O196" s="70">
        <f>БАЗОВА!AT196</f>
        <v>0</v>
      </c>
    </row>
    <row r="197" spans="1:15" s="3" customFormat="1" ht="12.75">
      <c r="A197" s="109">
        <f t="shared" si="2"/>
        <v>189</v>
      </c>
      <c r="B197" s="110" t="str">
        <f>БАЗОВА!B197</f>
        <v>Паклітаксел</v>
      </c>
      <c r="C197" s="110" t="str">
        <f>БАЗОВА!C197</f>
        <v>паклітеро</v>
      </c>
      <c r="D197" s="69">
        <f>SUM(БАЗОВА!AB197,БАЗОВА!AD197,БАЗОВА!AF197,БАЗОВА!AH197)</f>
        <v>249</v>
      </c>
      <c r="E197" s="111" t="str">
        <f>БАЗОВА!X197</f>
        <v>РАС120608А</v>
      </c>
      <c r="F197" s="112">
        <f>БАЗОВА!AA197</f>
        <v>0</v>
      </c>
      <c r="G197" s="69">
        <f>БАЗОВА!AL197</f>
        <v>249</v>
      </c>
      <c r="H197" s="70">
        <f>БАЗОВА!AM197</f>
        <v>24153</v>
      </c>
      <c r="I197" s="69">
        <f>БАЗОВА!AN197</f>
        <v>0</v>
      </c>
      <c r="J197" s="70">
        <f>БАЗОВА!AO197</f>
        <v>0</v>
      </c>
      <c r="K197" s="70">
        <f>БАЗОВА!AP197</f>
        <v>0</v>
      </c>
      <c r="L197" s="70">
        <f>БАЗОВА!AQ197</f>
        <v>0</v>
      </c>
      <c r="M197" s="70">
        <f>БАЗОВА!AR197</f>
        <v>0</v>
      </c>
      <c r="N197" s="70">
        <f>БАЗОВА!AS197</f>
        <v>0</v>
      </c>
      <c r="O197" s="70">
        <f>БАЗОВА!AT197</f>
        <v>0</v>
      </c>
    </row>
    <row r="198" spans="1:15" s="3" customFormat="1" ht="12.75">
      <c r="A198" s="109">
        <f t="shared" si="2"/>
        <v>190</v>
      </c>
      <c r="B198" s="110" t="str">
        <f>БАЗОВА!B198</f>
        <v>ретуксимаб</v>
      </c>
      <c r="C198" s="110" t="str">
        <f>БАЗОВА!C198</f>
        <v>реддитукс</v>
      </c>
      <c r="D198" s="69">
        <f>SUM(БАЗОВА!AB198,БАЗОВА!AD198,БАЗОВА!AF198,БАЗОВА!AH198)</f>
        <v>650</v>
      </c>
      <c r="E198" s="111">
        <f>БАЗОВА!X204</f>
        <v>20247030</v>
      </c>
      <c r="F198" s="112">
        <f>БАЗОВА!AA198</f>
        <v>0</v>
      </c>
      <c r="G198" s="69">
        <f>БАЗОВА!AL198</f>
        <v>646</v>
      </c>
      <c r="H198" s="70">
        <f>БАЗОВА!AM198</f>
        <v>668720</v>
      </c>
      <c r="I198" s="69">
        <f>БАЗОВА!AN198</f>
        <v>0</v>
      </c>
      <c r="J198" s="70">
        <f>БАЗОВА!AO198</f>
        <v>0</v>
      </c>
      <c r="K198" s="70">
        <f>БАЗОВА!AP198</f>
        <v>0</v>
      </c>
      <c r="L198" s="70">
        <f>БАЗОВА!AQ198</f>
        <v>0</v>
      </c>
      <c r="M198" s="70">
        <f>БАЗОВА!AR198</f>
        <v>0</v>
      </c>
      <c r="N198" s="70">
        <f>БАЗОВА!AS198</f>
        <v>0</v>
      </c>
      <c r="O198" s="70">
        <f>БАЗОВА!AT198</f>
        <v>0</v>
      </c>
    </row>
    <row r="199" spans="1:15" s="3" customFormat="1" ht="12.75">
      <c r="A199" s="109">
        <f t="shared" si="2"/>
        <v>191</v>
      </c>
      <c r="B199" s="110" t="str">
        <f>БАЗОВА!B199</f>
        <v>ретуксимаб</v>
      </c>
      <c r="C199" s="110" t="str">
        <f>БАЗОВА!C199</f>
        <v>реддитукс</v>
      </c>
      <c r="D199" s="69">
        <f>SUM(БАЗОВА!AB199,БАЗОВА!AD199,БАЗОВА!AF199,БАЗОВА!AH199)</f>
        <v>487</v>
      </c>
      <c r="E199" s="111" t="str">
        <f>БАЗОВА!X199</f>
        <v>RIBV02720</v>
      </c>
      <c r="F199" s="112">
        <f>БАЗОВА!AA199</f>
        <v>0</v>
      </c>
      <c r="G199" s="69">
        <f>БАЗОВА!AL199</f>
        <v>483</v>
      </c>
      <c r="H199" s="70">
        <f>БАЗОВА!AM199</f>
        <v>2441565</v>
      </c>
      <c r="I199" s="69">
        <f>БАЗОВА!AN199</f>
        <v>0</v>
      </c>
      <c r="J199" s="70">
        <f>БАЗОВА!AO199</f>
        <v>0</v>
      </c>
      <c r="K199" s="70">
        <f>БАЗОВА!AP199</f>
        <v>0</v>
      </c>
      <c r="L199" s="70">
        <f>БАЗОВА!AQ199</f>
        <v>0</v>
      </c>
      <c r="M199" s="70">
        <f>БАЗОВА!AR199</f>
        <v>0</v>
      </c>
      <c r="N199" s="70">
        <f>БАЗОВА!AS199</f>
        <v>0</v>
      </c>
      <c r="O199" s="70">
        <f>БАЗОВА!AT199</f>
        <v>0</v>
      </c>
    </row>
    <row r="200" spans="1:15" s="3" customFormat="1" ht="12.75">
      <c r="A200" s="109">
        <f t="shared" si="2"/>
        <v>192</v>
      </c>
      <c r="B200" s="110" t="str">
        <f>БАЗОВА!B200</f>
        <v>Летрозол</v>
      </c>
      <c r="C200" s="110" t="str">
        <f>БАЗОВА!C200</f>
        <v>летромара</v>
      </c>
      <c r="D200" s="69">
        <f>SUM(БАЗОВА!AB200,БАЗОВА!AD200,БАЗОВА!AF200,БАЗОВА!AH200)</f>
        <v>9990</v>
      </c>
      <c r="E200" s="111">
        <f>БАЗОВА!X200</f>
        <v>91120</v>
      </c>
      <c r="F200" s="112">
        <f>БАЗОВА!AA200</f>
        <v>0</v>
      </c>
      <c r="G200" s="69">
        <f>БАЗОВА!AL200</f>
        <v>8730</v>
      </c>
      <c r="H200" s="70">
        <f>БАЗОВА!AM200</f>
        <v>16237.800000000001</v>
      </c>
      <c r="I200" s="69">
        <f>БАЗОВА!AN200</f>
        <v>0</v>
      </c>
      <c r="J200" s="70">
        <f>БАЗОВА!AO200</f>
        <v>0</v>
      </c>
      <c r="K200" s="70">
        <f>БАЗОВА!AP200</f>
        <v>0</v>
      </c>
      <c r="L200" s="70">
        <f>БАЗОВА!AQ200</f>
        <v>0</v>
      </c>
      <c r="M200" s="70">
        <f>БАЗОВА!AR200</f>
        <v>0</v>
      </c>
      <c r="N200" s="70">
        <f>БАЗОВА!AS200</f>
        <v>0</v>
      </c>
      <c r="O200" s="70">
        <f>БАЗОВА!AT200</f>
        <v>0</v>
      </c>
    </row>
    <row r="201" spans="1:15" s="3" customFormat="1" ht="12.75">
      <c r="A201" s="109">
        <f t="shared" si="2"/>
        <v>193</v>
      </c>
      <c r="B201" s="110" t="str">
        <f>БАЗОВА!B201</f>
        <v>Іфосфамід</v>
      </c>
      <c r="C201" s="110" t="str">
        <f>БАЗОВА!C201</f>
        <v>Холоксан</v>
      </c>
      <c r="D201" s="69">
        <f>SUM(БАЗОВА!AB201,БАЗОВА!AD201,БАЗОВА!AF201,БАЗОВА!AH201)</f>
        <v>121</v>
      </c>
      <c r="E201" s="111" t="str">
        <f>БАЗОВА!X201</f>
        <v>OE117C</v>
      </c>
      <c r="F201" s="112">
        <f>БАЗОВА!AA201</f>
        <v>0</v>
      </c>
      <c r="G201" s="69">
        <f>БАЗОВА!AL201</f>
        <v>55</v>
      </c>
      <c r="H201" s="70">
        <f>БАЗОВА!AM201</f>
        <v>19825.850000000002</v>
      </c>
      <c r="I201" s="69">
        <f>БАЗОВА!AN201</f>
        <v>0</v>
      </c>
      <c r="J201" s="70">
        <f>БАЗОВА!AO201</f>
        <v>0</v>
      </c>
      <c r="K201" s="70">
        <f>БАЗОВА!AP201</f>
        <v>0</v>
      </c>
      <c r="L201" s="70">
        <f>БАЗОВА!AQ201</f>
        <v>0</v>
      </c>
      <c r="M201" s="70">
        <f>БАЗОВА!AR201</f>
        <v>0</v>
      </c>
      <c r="N201" s="70">
        <f>БАЗОВА!AS201</f>
        <v>0</v>
      </c>
      <c r="O201" s="70">
        <f>БАЗОВА!AT201</f>
        <v>0</v>
      </c>
    </row>
    <row r="202" spans="1:15" s="3" customFormat="1" ht="12.75">
      <c r="A202" s="109">
        <f t="shared" si="2"/>
        <v>194</v>
      </c>
      <c r="B202" s="110" t="str">
        <f>БАЗОВА!B202</f>
        <v>месна</v>
      </c>
      <c r="C202" s="110" t="str">
        <f>БАЗОВА!C202</f>
        <v>Уромітексан</v>
      </c>
      <c r="D202" s="69">
        <f>SUM(БАЗОВА!AB202,БАЗОВА!AD202,БАЗОВА!AF202,БАЗОВА!AH202)</f>
        <v>1230</v>
      </c>
      <c r="E202" s="111" t="str">
        <f>БАЗОВА!X202</f>
        <v>OF567C</v>
      </c>
      <c r="F202" s="112">
        <f>БАЗОВА!AA202</f>
        <v>0</v>
      </c>
      <c r="G202" s="69">
        <f>БАЗОВА!AL202</f>
        <v>978</v>
      </c>
      <c r="H202" s="70">
        <f>БАЗОВА!AM202</f>
        <v>42445.2</v>
      </c>
      <c r="I202" s="69">
        <f>БАЗОВА!AN202</f>
        <v>0</v>
      </c>
      <c r="J202" s="70">
        <f>БАЗОВА!AO202</f>
        <v>0</v>
      </c>
      <c r="K202" s="70">
        <f>БАЗОВА!AP202</f>
        <v>0</v>
      </c>
      <c r="L202" s="70">
        <f>БАЗОВА!AQ202</f>
        <v>0</v>
      </c>
      <c r="M202" s="70">
        <f>БАЗОВА!AR202</f>
        <v>0</v>
      </c>
      <c r="N202" s="70">
        <f>БАЗОВА!AS202</f>
        <v>0</v>
      </c>
      <c r="O202" s="70">
        <f>БАЗОВА!AT202</f>
        <v>0</v>
      </c>
    </row>
    <row r="203" spans="1:15" s="3" customFormat="1" ht="24">
      <c r="A203" s="109">
        <f t="shared" si="2"/>
        <v>195</v>
      </c>
      <c r="B203" s="110" t="str">
        <f>БАЗОВА!B203</f>
        <v>Трастузумаб</v>
      </c>
      <c r="C203" s="110" t="str">
        <f>БАЗОВА!C203</f>
        <v>ОНТРУЗАНТ</v>
      </c>
      <c r="D203" s="69">
        <f>SUM(БАЗОВА!AB203,БАЗОВА!AD203,БАЗОВА!AF203,БАЗОВА!AH203)</f>
        <v>355</v>
      </c>
      <c r="E203" s="111" t="str">
        <f>БАЗОВА!X203</f>
        <v>F2003069</v>
      </c>
      <c r="F203" s="112">
        <f>БАЗОВА!AA203</f>
        <v>0</v>
      </c>
      <c r="G203" s="69">
        <f>БАЗОВА!AL203</f>
        <v>355</v>
      </c>
      <c r="H203" s="70">
        <f>БАЗОВА!AM203</f>
        <v>598845.94999999995</v>
      </c>
      <c r="I203" s="69">
        <f>БАЗОВА!AN203</f>
        <v>0</v>
      </c>
      <c r="J203" s="70">
        <f>БАЗОВА!AO203</f>
        <v>0</v>
      </c>
      <c r="K203" s="70">
        <f>БАЗОВА!AP203</f>
        <v>0</v>
      </c>
      <c r="L203" s="70">
        <f>БАЗОВА!AQ203</f>
        <v>0</v>
      </c>
      <c r="M203" s="70">
        <f>БАЗОВА!AR203</f>
        <v>0</v>
      </c>
      <c r="N203" s="70">
        <f>БАЗОВА!AS203</f>
        <v>0</v>
      </c>
      <c r="O203" s="70">
        <f>БАЗОВА!AT203</f>
        <v>0</v>
      </c>
    </row>
    <row r="204" spans="1:15" s="3" customFormat="1" ht="12.75">
      <c r="A204" s="109">
        <f t="shared" si="2"/>
        <v>196</v>
      </c>
      <c r="B204" s="110" t="str">
        <f>БАЗОВА!B204</f>
        <v>Гозерелін</v>
      </c>
      <c r="C204" s="110" t="str">
        <f>БАЗОВА!C204</f>
        <v>гозерелін</v>
      </c>
      <c r="D204" s="69">
        <f>SUM(БАЗОВА!AB204,БАЗОВА!AD204,БАЗОВА!AF204,БАЗОВА!AH204)</f>
        <v>124</v>
      </c>
      <c r="E204" s="111" t="e">
        <f>БАЗОВА!#REF!</f>
        <v>#REF!</v>
      </c>
      <c r="F204" s="112">
        <f>БАЗОВА!AA204</f>
        <v>0</v>
      </c>
      <c r="G204" s="69">
        <f>БАЗОВА!AL204</f>
        <v>78</v>
      </c>
      <c r="H204" s="70">
        <f>БАЗОВА!AM204</f>
        <v>73330.139999999985</v>
      </c>
      <c r="I204" s="69">
        <f>БАЗОВА!AN204</f>
        <v>0</v>
      </c>
      <c r="J204" s="70">
        <f>БАЗОВА!AO204</f>
        <v>0</v>
      </c>
      <c r="K204" s="70">
        <f>БАЗОВА!AP204</f>
        <v>0</v>
      </c>
      <c r="L204" s="70">
        <f>БАЗОВА!AQ204</f>
        <v>0</v>
      </c>
      <c r="M204" s="70">
        <f>БАЗОВА!AR204</f>
        <v>0</v>
      </c>
      <c r="N204" s="70">
        <f>БАЗОВА!AS204</f>
        <v>0</v>
      </c>
      <c r="O204" s="70">
        <f>БАЗОВА!AT204</f>
        <v>0</v>
      </c>
    </row>
    <row r="205" spans="1:15" s="3" customFormat="1" ht="12.75">
      <c r="A205" s="109">
        <f t="shared" si="2"/>
        <v>197</v>
      </c>
      <c r="B205" s="110" t="str">
        <f>БАЗОВА!B205</f>
        <v>Гемцитабін</v>
      </c>
      <c r="C205" s="110" t="str">
        <f>БАЗОВА!C205</f>
        <v>гемтеро</v>
      </c>
      <c r="D205" s="69">
        <f>SUM(БАЗОВА!AB205,БАЗОВА!AD205,БАЗОВА!AF205,БАЗОВА!AH205)</f>
        <v>915</v>
      </c>
      <c r="E205" s="111" t="str">
        <f>БАЗОВА!X205</f>
        <v>GEM120609A</v>
      </c>
      <c r="F205" s="112">
        <f>БАЗОВА!AA205</f>
        <v>0</v>
      </c>
      <c r="G205" s="69">
        <f>БАЗОВА!AL205</f>
        <v>907</v>
      </c>
      <c r="H205" s="70">
        <f>БАЗОВА!AM205</f>
        <v>86165</v>
      </c>
      <c r="I205" s="69">
        <f>БАЗОВА!AN205</f>
        <v>0</v>
      </c>
      <c r="J205" s="70">
        <f>БАЗОВА!AO205</f>
        <v>0</v>
      </c>
      <c r="K205" s="70">
        <f>БАЗОВА!AP205</f>
        <v>0</v>
      </c>
      <c r="L205" s="70">
        <f>БАЗОВА!AQ205</f>
        <v>0</v>
      </c>
      <c r="M205" s="70">
        <f>БАЗОВА!AR205</f>
        <v>0</v>
      </c>
      <c r="N205" s="70">
        <f>БАЗОВА!AS205</f>
        <v>0</v>
      </c>
      <c r="O205" s="70">
        <f>БАЗОВА!AT205</f>
        <v>0</v>
      </c>
    </row>
    <row r="206" spans="1:15" s="3" customFormat="1" ht="12.75">
      <c r="A206" s="109">
        <f t="shared" si="2"/>
        <v>198</v>
      </c>
      <c r="B206" s="110" t="str">
        <f>БАЗОВА!B206</f>
        <v>Флуороурацил</v>
      </c>
      <c r="C206" s="110" t="str">
        <f>БАЗОВА!C206</f>
        <v>5-фторурацил</v>
      </c>
      <c r="D206" s="69">
        <f>SUM(БАЗОВА!AB206,БАЗОВА!AD206,БАЗОВА!AF206,БАЗОВА!AH206)</f>
        <v>1680</v>
      </c>
      <c r="E206" s="111" t="str">
        <f>БАЗОВА!X206</f>
        <v>KY8561</v>
      </c>
      <c r="F206" s="112">
        <f>БАЗОВА!AA206</f>
        <v>0</v>
      </c>
      <c r="G206" s="69">
        <f>БАЗОВА!AL206</f>
        <v>890</v>
      </c>
      <c r="H206" s="70">
        <f>БАЗОВА!AM206</f>
        <v>35564.400000000001</v>
      </c>
      <c r="I206" s="69">
        <f>БАЗОВА!AN206</f>
        <v>0</v>
      </c>
      <c r="J206" s="70">
        <f>БАЗОВА!AO206</f>
        <v>0</v>
      </c>
      <c r="K206" s="70">
        <f>БАЗОВА!AP206</f>
        <v>0</v>
      </c>
      <c r="L206" s="70">
        <f>БАЗОВА!AQ206</f>
        <v>0</v>
      </c>
      <c r="M206" s="70">
        <f>БАЗОВА!AR206</f>
        <v>0</v>
      </c>
      <c r="N206" s="70">
        <f>БАЗОВА!AS206</f>
        <v>0</v>
      </c>
      <c r="O206" s="70">
        <f>БАЗОВА!AT206</f>
        <v>0</v>
      </c>
    </row>
    <row r="207" spans="1:15" s="3" customFormat="1" ht="12.75">
      <c r="A207" s="109">
        <f t="shared" si="2"/>
        <v>199</v>
      </c>
      <c r="B207" s="110" t="str">
        <f>БАЗОВА!B207</f>
        <v>Циклофосфамід</v>
      </c>
      <c r="C207" s="110" t="str">
        <f>БАЗОВА!C207</f>
        <v>Ендоксан</v>
      </c>
      <c r="D207" s="69">
        <f>SUM(БАЗОВА!AB207,БАЗОВА!AD207,БАЗОВА!AF207,БАЗОВА!AH207)</f>
        <v>234</v>
      </c>
      <c r="E207" s="111" t="str">
        <f>БАЗОВА!X207</f>
        <v>OE217D</v>
      </c>
      <c r="F207" s="112">
        <f>БАЗОВА!AA207</f>
        <v>0</v>
      </c>
      <c r="G207" s="69">
        <f>БАЗОВА!AL207</f>
        <v>234</v>
      </c>
      <c r="H207" s="70">
        <f>БАЗОВА!AM207</f>
        <v>69540.12</v>
      </c>
      <c r="I207" s="69">
        <f>БАЗОВА!AN207</f>
        <v>0</v>
      </c>
      <c r="J207" s="70">
        <f>БАЗОВА!AO207</f>
        <v>0</v>
      </c>
      <c r="K207" s="70">
        <f>БАЗОВА!AP207</f>
        <v>0</v>
      </c>
      <c r="L207" s="70">
        <f>БАЗОВА!AQ207</f>
        <v>0</v>
      </c>
      <c r="M207" s="70">
        <f>БАЗОВА!AR207</f>
        <v>0</v>
      </c>
      <c r="N207" s="70">
        <f>БАЗОВА!AS207</f>
        <v>0</v>
      </c>
      <c r="O207" s="70">
        <f>БАЗОВА!AT207</f>
        <v>0</v>
      </c>
    </row>
    <row r="208" spans="1:15" s="3" customFormat="1" ht="12.75">
      <c r="A208" s="109">
        <f t="shared" si="2"/>
        <v>200</v>
      </c>
      <c r="B208" s="110" t="str">
        <f>БАЗОВА!B208</f>
        <v>Гемцитабін</v>
      </c>
      <c r="C208" s="110" t="str">
        <f>БАЗОВА!C208</f>
        <v>гемтеро</v>
      </c>
      <c r="D208" s="69">
        <f>SUM(БАЗОВА!AB208,БАЗОВА!AD208,БАЗОВА!AF208,БАЗОВА!AH208)</f>
        <v>526</v>
      </c>
      <c r="E208" s="111" t="str">
        <f>БАЗОВА!X208</f>
        <v>GEM120612A</v>
      </c>
      <c r="F208" s="112">
        <f>БАЗОВА!AA208</f>
        <v>0</v>
      </c>
      <c r="G208" s="69">
        <f>БАЗОВА!AL208</f>
        <v>526</v>
      </c>
      <c r="H208" s="70">
        <f>БАЗОВА!AM208</f>
        <v>49970</v>
      </c>
      <c r="I208" s="69">
        <f>БАЗОВА!AN208</f>
        <v>0</v>
      </c>
      <c r="J208" s="70">
        <f>БАЗОВА!AO208</f>
        <v>0</v>
      </c>
      <c r="K208" s="70">
        <f>БАЗОВА!AP208</f>
        <v>0</v>
      </c>
      <c r="L208" s="70">
        <f>БАЗОВА!AQ208</f>
        <v>0</v>
      </c>
      <c r="M208" s="70">
        <f>БАЗОВА!AR208</f>
        <v>0</v>
      </c>
      <c r="N208" s="70">
        <f>БАЗОВА!AS208</f>
        <v>0</v>
      </c>
      <c r="O208" s="70">
        <f>БАЗОВА!AT208</f>
        <v>0</v>
      </c>
    </row>
    <row r="209" spans="1:15" s="6" customFormat="1" ht="15.75">
      <c r="A209" s="119"/>
      <c r="B209" s="120" t="s">
        <v>7</v>
      </c>
      <c r="C209" s="120"/>
      <c r="D209" s="120"/>
      <c r="E209" s="121"/>
      <c r="F209" s="121"/>
      <c r="G209" s="121"/>
      <c r="H209" s="122">
        <f>SUM(H9:H208)</f>
        <v>14966678.719999997</v>
      </c>
      <c r="I209" s="121">
        <f>БАЗОВА!AN209</f>
        <v>0</v>
      </c>
      <c r="J209" s="123">
        <f>БАЗОВА!AO209</f>
        <v>0</v>
      </c>
      <c r="K209" s="123">
        <f>БАЗОВА!AP209</f>
        <v>0</v>
      </c>
      <c r="L209" s="123">
        <f>БАЗОВА!AQ209</f>
        <v>0</v>
      </c>
      <c r="M209" s="123">
        <f>БАЗОВА!AR209</f>
        <v>0</v>
      </c>
      <c r="N209" s="123">
        <f>БАЗОВА!AS209</f>
        <v>0</v>
      </c>
      <c r="O209" s="123">
        <f>БАЗОВА!AT209</f>
        <v>0</v>
      </c>
    </row>
  </sheetData>
  <mergeCells count="11">
    <mergeCell ref="A5:A7"/>
    <mergeCell ref="B5:B7"/>
    <mergeCell ref="C5:C7"/>
    <mergeCell ref="D5:E6"/>
    <mergeCell ref="A1:O1"/>
    <mergeCell ref="A2:O2"/>
    <mergeCell ref="A3:O3"/>
    <mergeCell ref="G6:H6"/>
    <mergeCell ref="I6:O6"/>
    <mergeCell ref="G5:O5"/>
    <mergeCell ref="F5:F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T211"/>
  <sheetViews>
    <sheetView tabSelected="1" view="pageBreakPreview" topLeftCell="W195" zoomScaleNormal="100" zoomScaleSheetLayoutView="100" workbookViewId="0">
      <selection activeCell="E207" sqref="E207:E208"/>
    </sheetView>
  </sheetViews>
  <sheetFormatPr defaultRowHeight="15"/>
  <cols>
    <col min="1" max="1" width="5" style="28" customWidth="1"/>
    <col min="2" max="2" width="16.42578125" style="1" customWidth="1"/>
    <col min="3" max="3" width="11.28515625" style="1" bestFit="1" customWidth="1"/>
    <col min="4" max="4" width="10.85546875" style="1" customWidth="1"/>
    <col min="5" max="5" width="8.5703125" style="1" customWidth="1"/>
    <col min="6" max="6" width="9.7109375" style="102" customWidth="1"/>
    <col min="7" max="7" width="8.85546875" style="102" bestFit="1" customWidth="1"/>
    <col min="8" max="8" width="10" style="1" customWidth="1"/>
    <col min="9" max="9" width="8.7109375" style="1" bestFit="1" customWidth="1"/>
    <col min="10" max="10" width="10.85546875" style="1" bestFit="1" customWidth="1"/>
    <col min="11" max="12" width="10.85546875" style="1" customWidth="1"/>
    <col min="13" max="13" width="10" style="1" bestFit="1" customWidth="1"/>
    <col min="14" max="14" width="10.7109375" style="1" bestFit="1" customWidth="1"/>
    <col min="15" max="15" width="8.140625" style="1" bestFit="1" customWidth="1"/>
    <col min="16" max="16" width="10.85546875" style="1" bestFit="1" customWidth="1"/>
    <col min="17" max="17" width="9.7109375" style="1" customWidth="1"/>
    <col min="18" max="18" width="10.28515625" style="1" customWidth="1"/>
    <col min="19" max="19" width="7" style="1" customWidth="1"/>
    <col min="20" max="20" width="10.28515625" style="1" bestFit="1" customWidth="1"/>
    <col min="21" max="21" width="7.7109375" style="1" customWidth="1"/>
    <col min="22" max="22" width="9.7109375" style="1" customWidth="1"/>
    <col min="23" max="23" width="7.85546875" style="1" customWidth="1"/>
    <col min="24" max="24" width="9.42578125" style="1" customWidth="1"/>
    <col min="25" max="25" width="7" style="1" customWidth="1"/>
    <col min="26" max="27" width="10.140625" style="1" customWidth="1"/>
    <col min="28" max="28" width="7.85546875" style="1" customWidth="1"/>
    <col min="29" max="29" width="8.85546875" style="1" customWidth="1"/>
    <col min="30" max="30" width="8.140625" style="1" bestFit="1" customWidth="1"/>
    <col min="31" max="31" width="10.28515625" style="1" bestFit="1" customWidth="1"/>
    <col min="32" max="32" width="8" style="1" customWidth="1"/>
    <col min="33" max="33" width="9.85546875" style="1" customWidth="1"/>
    <col min="34" max="34" width="8.7109375" style="1" bestFit="1" customWidth="1"/>
    <col min="35" max="35" width="10" style="1" bestFit="1" customWidth="1"/>
    <col min="36" max="36" width="7.5703125" style="1" customWidth="1"/>
    <col min="37" max="37" width="10" style="1" bestFit="1" customWidth="1"/>
    <col min="38" max="38" width="8.140625" style="1" customWidth="1"/>
    <col min="39" max="39" width="12" customWidth="1"/>
    <col min="40" max="40" width="5.85546875" style="1" customWidth="1"/>
    <col min="41" max="46" width="5.85546875" customWidth="1"/>
  </cols>
  <sheetData>
    <row r="1" spans="1:46" s="6" customFormat="1" ht="18.75" customHeight="1">
      <c r="A1" s="168" t="s">
        <v>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</row>
    <row r="2" spans="1:46" s="6" customFormat="1" ht="18.75" customHeight="1">
      <c r="A2" s="175" t="s">
        <v>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6" s="6" customFormat="1" ht="18.75" customHeight="1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1:46" s="5" customFormat="1" ht="12.75">
      <c r="A4" s="27"/>
      <c r="B4" s="8"/>
      <c r="C4" s="8"/>
      <c r="D4" s="8"/>
      <c r="E4" s="8"/>
      <c r="F4" s="100"/>
      <c r="G4" s="10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</row>
    <row r="5" spans="1:46" s="7" customFormat="1" ht="38.25" customHeight="1">
      <c r="A5" s="176" t="s">
        <v>11</v>
      </c>
      <c r="B5" s="153" t="s">
        <v>1</v>
      </c>
      <c r="C5" s="153" t="s">
        <v>44</v>
      </c>
      <c r="D5" s="153" t="s">
        <v>2</v>
      </c>
      <c r="E5" s="153" t="s">
        <v>3</v>
      </c>
      <c r="F5" s="170" t="s">
        <v>5</v>
      </c>
      <c r="G5" s="170" t="s">
        <v>0</v>
      </c>
      <c r="H5" s="153" t="s">
        <v>45</v>
      </c>
      <c r="I5" s="153" t="s">
        <v>178</v>
      </c>
      <c r="J5" s="153"/>
      <c r="K5" s="171" t="s">
        <v>4</v>
      </c>
      <c r="L5" s="172"/>
      <c r="M5" s="172"/>
      <c r="N5" s="172"/>
      <c r="O5" s="172"/>
      <c r="P5" s="172"/>
      <c r="Q5" s="172"/>
      <c r="R5" s="173"/>
      <c r="S5" s="153" t="s">
        <v>260</v>
      </c>
      <c r="T5" s="153"/>
      <c r="U5" s="153" t="s">
        <v>303</v>
      </c>
      <c r="V5" s="153"/>
      <c r="W5" s="155" t="s">
        <v>31</v>
      </c>
      <c r="X5" s="155" t="s">
        <v>18</v>
      </c>
      <c r="Y5" s="176" t="s">
        <v>300</v>
      </c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53" t="s">
        <v>302</v>
      </c>
      <c r="AK5" s="153"/>
      <c r="AL5" s="153" t="s">
        <v>301</v>
      </c>
      <c r="AM5" s="153"/>
      <c r="AN5" s="153"/>
      <c r="AO5" s="153"/>
      <c r="AP5" s="153"/>
      <c r="AQ5" s="153"/>
      <c r="AR5" s="153"/>
      <c r="AS5" s="153"/>
      <c r="AT5" s="153"/>
    </row>
    <row r="6" spans="1:46" s="7" customFormat="1" ht="38.25" customHeight="1">
      <c r="A6" s="176"/>
      <c r="B6" s="153"/>
      <c r="C6" s="153"/>
      <c r="D6" s="153"/>
      <c r="E6" s="153"/>
      <c r="F6" s="170"/>
      <c r="G6" s="170"/>
      <c r="H6" s="153"/>
      <c r="I6" s="153"/>
      <c r="J6" s="153"/>
      <c r="K6" s="153">
        <v>2020</v>
      </c>
      <c r="L6" s="153"/>
      <c r="M6" s="153">
        <v>2017</v>
      </c>
      <c r="N6" s="153"/>
      <c r="O6" s="153">
        <v>2018</v>
      </c>
      <c r="P6" s="153"/>
      <c r="Q6" s="153">
        <v>2019</v>
      </c>
      <c r="R6" s="153"/>
      <c r="S6" s="153"/>
      <c r="T6" s="153"/>
      <c r="U6" s="153"/>
      <c r="V6" s="153"/>
      <c r="W6" s="163"/>
      <c r="X6" s="163"/>
      <c r="Y6" s="153" t="s">
        <v>46</v>
      </c>
      <c r="Z6" s="155" t="s">
        <v>47</v>
      </c>
      <c r="AA6" s="153" t="s">
        <v>50</v>
      </c>
      <c r="AB6" s="153" t="s">
        <v>54</v>
      </c>
      <c r="AC6" s="153"/>
      <c r="AD6" s="153" t="s">
        <v>55</v>
      </c>
      <c r="AE6" s="153"/>
      <c r="AF6" s="153" t="s">
        <v>148</v>
      </c>
      <c r="AG6" s="153"/>
      <c r="AH6" s="153" t="s">
        <v>177</v>
      </c>
      <c r="AI6" s="153"/>
      <c r="AJ6" s="153"/>
      <c r="AK6" s="153"/>
      <c r="AL6" s="153" t="s">
        <v>48</v>
      </c>
      <c r="AM6" s="153"/>
      <c r="AN6" s="153" t="s">
        <v>49</v>
      </c>
      <c r="AO6" s="153"/>
      <c r="AP6" s="153"/>
      <c r="AQ6" s="153"/>
      <c r="AR6" s="153"/>
      <c r="AS6" s="153"/>
      <c r="AT6" s="153"/>
    </row>
    <row r="7" spans="1:46" s="7" customFormat="1" ht="38.25" customHeight="1">
      <c r="A7" s="176"/>
      <c r="B7" s="153"/>
      <c r="C7" s="153"/>
      <c r="D7" s="153"/>
      <c r="E7" s="153"/>
      <c r="F7" s="170"/>
      <c r="G7" s="170"/>
      <c r="H7" s="153"/>
      <c r="I7" s="103" t="s">
        <v>6</v>
      </c>
      <c r="J7" s="103" t="s">
        <v>51</v>
      </c>
      <c r="K7" s="103" t="s">
        <v>6</v>
      </c>
      <c r="L7" s="103" t="s">
        <v>51</v>
      </c>
      <c r="M7" s="103" t="s">
        <v>6</v>
      </c>
      <c r="N7" s="103" t="s">
        <v>51</v>
      </c>
      <c r="O7" s="103" t="s">
        <v>6</v>
      </c>
      <c r="P7" s="103" t="s">
        <v>51</v>
      </c>
      <c r="Q7" s="103" t="s">
        <v>6</v>
      </c>
      <c r="R7" s="103" t="s">
        <v>51</v>
      </c>
      <c r="S7" s="103" t="s">
        <v>6</v>
      </c>
      <c r="T7" s="103" t="s">
        <v>51</v>
      </c>
      <c r="U7" s="103" t="s">
        <v>6</v>
      </c>
      <c r="V7" s="103" t="s">
        <v>51</v>
      </c>
      <c r="W7" s="156"/>
      <c r="X7" s="156"/>
      <c r="Y7" s="153"/>
      <c r="Z7" s="156"/>
      <c r="AA7" s="153"/>
      <c r="AB7" s="103" t="s">
        <v>6</v>
      </c>
      <c r="AC7" s="103" t="s">
        <v>51</v>
      </c>
      <c r="AD7" s="103" t="s">
        <v>6</v>
      </c>
      <c r="AE7" s="103" t="s">
        <v>51</v>
      </c>
      <c r="AF7" s="103" t="s">
        <v>6</v>
      </c>
      <c r="AG7" s="103" t="s">
        <v>51</v>
      </c>
      <c r="AH7" s="103" t="s">
        <v>6</v>
      </c>
      <c r="AI7" s="103" t="s">
        <v>51</v>
      </c>
      <c r="AJ7" s="103" t="s">
        <v>6</v>
      </c>
      <c r="AK7" s="103" t="s">
        <v>51</v>
      </c>
      <c r="AL7" s="103" t="s">
        <v>6</v>
      </c>
      <c r="AM7" s="103" t="s">
        <v>51</v>
      </c>
      <c r="AN7" s="65"/>
      <c r="AO7" s="65"/>
      <c r="AP7" s="65"/>
      <c r="AQ7" s="65"/>
      <c r="AR7" s="65"/>
      <c r="AS7" s="65"/>
      <c r="AT7" s="65"/>
    </row>
    <row r="8" spans="1:46" s="7" customFormat="1" ht="11.25">
      <c r="A8" s="105">
        <v>1</v>
      </c>
      <c r="B8" s="104">
        <v>2</v>
      </c>
      <c r="C8" s="104">
        <v>3</v>
      </c>
      <c r="D8" s="104">
        <v>4</v>
      </c>
      <c r="E8" s="104">
        <v>5</v>
      </c>
      <c r="F8" s="101">
        <v>6</v>
      </c>
      <c r="G8" s="101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18</v>
      </c>
      <c r="S8" s="104">
        <v>19</v>
      </c>
      <c r="T8" s="104">
        <v>20</v>
      </c>
      <c r="U8" s="104">
        <v>21</v>
      </c>
      <c r="V8" s="104">
        <v>22</v>
      </c>
      <c r="W8" s="104">
        <v>23</v>
      </c>
      <c r="X8" s="104">
        <v>24</v>
      </c>
      <c r="Y8" s="104">
        <v>25</v>
      </c>
      <c r="Z8" s="104">
        <v>26</v>
      </c>
      <c r="AA8" s="104">
        <v>27</v>
      </c>
      <c r="AB8" s="104">
        <v>28</v>
      </c>
      <c r="AC8" s="104">
        <v>29</v>
      </c>
      <c r="AD8" s="105">
        <v>30</v>
      </c>
      <c r="AE8" s="104">
        <v>31</v>
      </c>
      <c r="AF8" s="105">
        <v>32</v>
      </c>
      <c r="AG8" s="105">
        <v>33</v>
      </c>
      <c r="AH8" s="104">
        <v>34</v>
      </c>
      <c r="AI8" s="105">
        <v>35</v>
      </c>
      <c r="AJ8" s="105">
        <v>36</v>
      </c>
      <c r="AK8" s="105">
        <v>37</v>
      </c>
      <c r="AL8" s="105">
        <v>38</v>
      </c>
      <c r="AM8" s="105">
        <v>39</v>
      </c>
      <c r="AN8" s="105">
        <v>40</v>
      </c>
      <c r="AO8" s="105">
        <v>41</v>
      </c>
      <c r="AP8" s="105">
        <v>42</v>
      </c>
      <c r="AQ8" s="105">
        <v>43</v>
      </c>
      <c r="AR8" s="105">
        <v>44</v>
      </c>
      <c r="AS8" s="105">
        <v>45</v>
      </c>
      <c r="AT8" s="105">
        <v>46</v>
      </c>
    </row>
    <row r="9" spans="1:46" s="3" customFormat="1" ht="33.75">
      <c r="A9" s="124">
        <v>1</v>
      </c>
      <c r="B9" s="93" t="s">
        <v>58</v>
      </c>
      <c r="C9" s="125" t="s">
        <v>116</v>
      </c>
      <c r="D9" s="93" t="s">
        <v>94</v>
      </c>
      <c r="E9" s="94" t="s">
        <v>92</v>
      </c>
      <c r="F9" s="66">
        <v>180</v>
      </c>
      <c r="G9" s="66">
        <v>250</v>
      </c>
      <c r="H9" s="95">
        <v>2.83</v>
      </c>
      <c r="I9" s="96">
        <v>36960</v>
      </c>
      <c r="J9" s="66">
        <f t="shared" ref="J9:J39" si="0">H9*I9</f>
        <v>104596.8</v>
      </c>
      <c r="K9" s="66">
        <v>0</v>
      </c>
      <c r="L9" s="66">
        <v>0</v>
      </c>
      <c r="M9" s="66">
        <v>4200</v>
      </c>
      <c r="N9" s="66">
        <v>20496</v>
      </c>
      <c r="O9" s="66">
        <v>33320</v>
      </c>
      <c r="P9" s="66">
        <v>103958.39999999999</v>
      </c>
      <c r="Q9" s="66">
        <v>17280</v>
      </c>
      <c r="R9" s="97">
        <v>113702.39999999999</v>
      </c>
      <c r="S9" s="66">
        <v>0</v>
      </c>
      <c r="T9" s="66">
        <v>0</v>
      </c>
      <c r="U9" s="66">
        <v>0</v>
      </c>
      <c r="V9" s="71">
        <v>0</v>
      </c>
      <c r="W9" s="142"/>
      <c r="X9" s="126"/>
      <c r="Y9" s="127"/>
      <c r="Z9" s="127"/>
      <c r="AA9" s="127"/>
      <c r="AB9" s="127"/>
      <c r="AC9" s="127"/>
      <c r="AD9" s="66"/>
      <c r="AE9" s="66"/>
      <c r="AF9" s="66"/>
      <c r="AG9" s="66"/>
      <c r="AH9" s="66"/>
      <c r="AI9" s="66"/>
      <c r="AJ9" s="66"/>
      <c r="AK9" s="66"/>
      <c r="AL9" s="66">
        <f t="shared" ref="AL9:AL39" si="1">SUM(S9,AB9,AD9,AF9,AH9,-AJ9)</f>
        <v>0</v>
      </c>
      <c r="AM9" s="71">
        <f t="shared" ref="AM9:AM39" si="2">SUM(T9,AC9,AE9,AG9,AI9,-AK9)</f>
        <v>0</v>
      </c>
      <c r="AN9" s="66"/>
      <c r="AO9" s="128"/>
      <c r="AP9" s="128"/>
      <c r="AQ9" s="128"/>
      <c r="AR9" s="128"/>
      <c r="AS9" s="128"/>
      <c r="AT9" s="128"/>
    </row>
    <row r="10" spans="1:46" s="4" customFormat="1" ht="33.75">
      <c r="A10" s="129">
        <f t="shared" ref="A10:A73" si="3">A9+1</f>
        <v>2</v>
      </c>
      <c r="B10" s="93" t="s">
        <v>58</v>
      </c>
      <c r="C10" s="130" t="s">
        <v>116</v>
      </c>
      <c r="D10" s="93" t="s">
        <v>152</v>
      </c>
      <c r="E10" s="94" t="s">
        <v>92</v>
      </c>
      <c r="F10" s="67">
        <v>0</v>
      </c>
      <c r="G10" s="67"/>
      <c r="H10" s="95">
        <v>6.26</v>
      </c>
      <c r="I10" s="96">
        <v>1540</v>
      </c>
      <c r="J10" s="67">
        <f t="shared" si="0"/>
        <v>9640.4</v>
      </c>
      <c r="K10" s="67">
        <v>0</v>
      </c>
      <c r="L10" s="67">
        <v>0</v>
      </c>
      <c r="M10" s="67">
        <v>0</v>
      </c>
      <c r="N10" s="67">
        <v>0</v>
      </c>
      <c r="O10" s="67">
        <v>8400</v>
      </c>
      <c r="P10" s="67">
        <v>50064</v>
      </c>
      <c r="Q10" s="66"/>
      <c r="R10" s="97"/>
      <c r="S10" s="67">
        <v>53</v>
      </c>
      <c r="T10" s="67">
        <v>11578.91</v>
      </c>
      <c r="U10" s="67">
        <v>7</v>
      </c>
      <c r="V10" s="133">
        <v>1529.2899999999991</v>
      </c>
      <c r="W10" s="142"/>
      <c r="X10" s="131"/>
      <c r="Y10" s="132"/>
      <c r="Z10" s="132"/>
      <c r="AA10" s="132"/>
      <c r="AB10" s="132"/>
      <c r="AC10" s="132"/>
      <c r="AD10" s="67"/>
      <c r="AE10" s="67"/>
      <c r="AF10" s="67"/>
      <c r="AG10" s="67"/>
      <c r="AH10" s="67"/>
      <c r="AI10" s="67"/>
      <c r="AJ10" s="67">
        <v>53</v>
      </c>
      <c r="AK10" s="67">
        <v>11578.91</v>
      </c>
      <c r="AL10" s="67">
        <f t="shared" si="1"/>
        <v>0</v>
      </c>
      <c r="AM10" s="133">
        <f t="shared" si="2"/>
        <v>0</v>
      </c>
      <c r="AN10" s="67"/>
      <c r="AO10" s="134"/>
      <c r="AP10" s="134"/>
      <c r="AQ10" s="134"/>
      <c r="AR10" s="134"/>
      <c r="AS10" s="134"/>
      <c r="AT10" s="134"/>
    </row>
    <row r="11" spans="1:46" s="3" customFormat="1" ht="33.75">
      <c r="A11" s="124">
        <f t="shared" si="3"/>
        <v>3</v>
      </c>
      <c r="B11" s="93" t="s">
        <v>59</v>
      </c>
      <c r="C11" s="125" t="s">
        <v>117</v>
      </c>
      <c r="D11" s="93" t="s">
        <v>153</v>
      </c>
      <c r="E11" s="94" t="s">
        <v>93</v>
      </c>
      <c r="F11" s="66">
        <v>6</v>
      </c>
      <c r="G11" s="66">
        <v>100</v>
      </c>
      <c r="H11" s="95">
        <v>1043.75</v>
      </c>
      <c r="I11" s="96">
        <v>300</v>
      </c>
      <c r="J11" s="66">
        <f t="shared" si="0"/>
        <v>313125</v>
      </c>
      <c r="K11" s="66">
        <v>0</v>
      </c>
      <c r="L11" s="66">
        <v>0</v>
      </c>
      <c r="M11" s="66">
        <v>1130</v>
      </c>
      <c r="N11" s="66">
        <v>297562.90000000002</v>
      </c>
      <c r="O11" s="66">
        <v>1500</v>
      </c>
      <c r="P11" s="66">
        <v>1489185</v>
      </c>
      <c r="Q11" s="66"/>
      <c r="R11" s="97"/>
      <c r="S11" s="66">
        <v>735</v>
      </c>
      <c r="T11" s="66">
        <v>749339.85</v>
      </c>
      <c r="U11" s="66">
        <v>639</v>
      </c>
      <c r="V11" s="71">
        <v>651466.89</v>
      </c>
      <c r="W11" s="142"/>
      <c r="X11" s="126"/>
      <c r="Y11" s="127"/>
      <c r="Z11" s="127"/>
      <c r="AA11" s="127"/>
      <c r="AB11" s="127"/>
      <c r="AC11" s="127"/>
      <c r="AD11" s="66"/>
      <c r="AE11" s="66"/>
      <c r="AF11" s="66"/>
      <c r="AG11" s="66"/>
      <c r="AH11" s="66"/>
      <c r="AI11" s="66"/>
      <c r="AJ11" s="66">
        <v>286</v>
      </c>
      <c r="AK11" s="66">
        <v>291579.86</v>
      </c>
      <c r="AL11" s="66">
        <f t="shared" si="1"/>
        <v>449</v>
      </c>
      <c r="AM11" s="71">
        <f t="shared" si="2"/>
        <v>457759.99</v>
      </c>
      <c r="AN11" s="66"/>
      <c r="AO11" s="128"/>
      <c r="AP11" s="128"/>
      <c r="AQ11" s="128"/>
      <c r="AR11" s="128"/>
      <c r="AS11" s="128"/>
      <c r="AT11" s="128"/>
    </row>
    <row r="12" spans="1:46" s="3" customFormat="1" ht="33.75">
      <c r="A12" s="124">
        <f t="shared" si="3"/>
        <v>4</v>
      </c>
      <c r="B12" s="93" t="s">
        <v>60</v>
      </c>
      <c r="C12" s="93" t="s">
        <v>60</v>
      </c>
      <c r="D12" s="93" t="s">
        <v>154</v>
      </c>
      <c r="E12" s="94" t="s">
        <v>93</v>
      </c>
      <c r="F12" s="66">
        <v>6</v>
      </c>
      <c r="G12" s="66">
        <v>150</v>
      </c>
      <c r="H12" s="95">
        <v>83.5</v>
      </c>
      <c r="I12" s="96">
        <v>450</v>
      </c>
      <c r="J12" s="66">
        <f t="shared" si="0"/>
        <v>37575</v>
      </c>
      <c r="K12" s="66">
        <v>0</v>
      </c>
      <c r="L12" s="66">
        <v>0</v>
      </c>
      <c r="M12" s="66">
        <v>350</v>
      </c>
      <c r="N12" s="66">
        <v>23047.5</v>
      </c>
      <c r="O12" s="66">
        <v>350</v>
      </c>
      <c r="P12" s="66">
        <v>24024</v>
      </c>
      <c r="Q12" s="96">
        <v>45</v>
      </c>
      <c r="R12" s="97">
        <v>3256.65</v>
      </c>
      <c r="S12" s="66">
        <v>8</v>
      </c>
      <c r="T12" s="66">
        <v>620.63999999999942</v>
      </c>
      <c r="U12" s="66">
        <v>0</v>
      </c>
      <c r="V12" s="71">
        <v>-5.6843418860808015E-13</v>
      </c>
      <c r="W12" s="142"/>
      <c r="X12" s="126"/>
      <c r="Y12" s="127"/>
      <c r="Z12" s="127"/>
      <c r="AA12" s="127"/>
      <c r="AB12" s="127"/>
      <c r="AC12" s="127"/>
      <c r="AD12" s="66"/>
      <c r="AE12" s="66"/>
      <c r="AF12" s="66"/>
      <c r="AG12" s="66"/>
      <c r="AH12" s="66"/>
      <c r="AI12" s="66"/>
      <c r="AJ12" s="66">
        <v>8</v>
      </c>
      <c r="AK12" s="66">
        <v>620.64</v>
      </c>
      <c r="AL12" s="66">
        <f t="shared" si="1"/>
        <v>0</v>
      </c>
      <c r="AM12" s="71">
        <f t="shared" si="2"/>
        <v>-5.6843418860808015E-13</v>
      </c>
      <c r="AN12" s="66"/>
      <c r="AO12" s="128"/>
      <c r="AP12" s="128"/>
      <c r="AQ12" s="128"/>
      <c r="AR12" s="128"/>
      <c r="AS12" s="128"/>
      <c r="AT12" s="128"/>
    </row>
    <row r="13" spans="1:46" s="4" customFormat="1" ht="33.75">
      <c r="A13" s="129">
        <f t="shared" si="3"/>
        <v>5</v>
      </c>
      <c r="B13" s="93" t="s">
        <v>61</v>
      </c>
      <c r="C13" s="130" t="s">
        <v>131</v>
      </c>
      <c r="D13" s="93" t="s">
        <v>155</v>
      </c>
      <c r="E13" s="94" t="s">
        <v>93</v>
      </c>
      <c r="F13" s="67">
        <v>6</v>
      </c>
      <c r="G13" s="67">
        <v>50</v>
      </c>
      <c r="H13" s="95">
        <v>596.42999999999995</v>
      </c>
      <c r="I13" s="97">
        <v>140</v>
      </c>
      <c r="J13" s="67">
        <f t="shared" si="0"/>
        <v>83500.2</v>
      </c>
      <c r="K13" s="67">
        <v>0</v>
      </c>
      <c r="L13" s="67">
        <v>0</v>
      </c>
      <c r="M13" s="67">
        <v>50</v>
      </c>
      <c r="N13" s="67">
        <v>32566</v>
      </c>
      <c r="O13" s="67">
        <v>199</v>
      </c>
      <c r="P13" s="67">
        <v>121587.01</v>
      </c>
      <c r="Q13" s="96">
        <v>43</v>
      </c>
      <c r="R13" s="97">
        <v>27698.880000000001</v>
      </c>
      <c r="S13" s="67">
        <v>118</v>
      </c>
      <c r="T13" s="67">
        <v>74036.740000000005</v>
      </c>
      <c r="U13" s="67">
        <v>80</v>
      </c>
      <c r="V13" s="133">
        <v>50194.400000000009</v>
      </c>
      <c r="W13" s="142"/>
      <c r="X13" s="131"/>
      <c r="Y13" s="132"/>
      <c r="Z13" s="132"/>
      <c r="AA13" s="132"/>
      <c r="AB13" s="132"/>
      <c r="AC13" s="132"/>
      <c r="AD13" s="67"/>
      <c r="AE13" s="67"/>
      <c r="AF13" s="67"/>
      <c r="AG13" s="67"/>
      <c r="AH13" s="67"/>
      <c r="AI13" s="67"/>
      <c r="AJ13" s="67">
        <v>48</v>
      </c>
      <c r="AK13" s="67">
        <v>30116.639999999999</v>
      </c>
      <c r="AL13" s="67">
        <f t="shared" si="1"/>
        <v>70</v>
      </c>
      <c r="AM13" s="133">
        <f t="shared" si="2"/>
        <v>43920.100000000006</v>
      </c>
      <c r="AN13" s="67"/>
      <c r="AO13" s="134"/>
      <c r="AP13" s="134"/>
      <c r="AQ13" s="134"/>
      <c r="AR13" s="134"/>
      <c r="AS13" s="134"/>
      <c r="AT13" s="134"/>
    </row>
    <row r="14" spans="1:46" s="3" customFormat="1" ht="33.75">
      <c r="A14" s="124">
        <f t="shared" si="3"/>
        <v>6</v>
      </c>
      <c r="B14" s="93" t="s">
        <v>62</v>
      </c>
      <c r="C14" s="125" t="s">
        <v>118</v>
      </c>
      <c r="D14" s="93" t="s">
        <v>156</v>
      </c>
      <c r="E14" s="94" t="s">
        <v>93</v>
      </c>
      <c r="F14" s="66">
        <v>3</v>
      </c>
      <c r="G14" s="66">
        <v>66</v>
      </c>
      <c r="H14" s="95">
        <v>98.41</v>
      </c>
      <c r="I14" s="97">
        <v>1450</v>
      </c>
      <c r="J14" s="66">
        <f t="shared" si="0"/>
        <v>142694.5</v>
      </c>
      <c r="K14" s="66">
        <v>0</v>
      </c>
      <c r="L14" s="66">
        <v>0</v>
      </c>
      <c r="M14" s="66">
        <v>50</v>
      </c>
      <c r="N14" s="66">
        <v>7463</v>
      </c>
      <c r="O14" s="66">
        <v>0</v>
      </c>
      <c r="P14" s="66">
        <v>0</v>
      </c>
      <c r="Q14" s="96">
        <v>167</v>
      </c>
      <c r="R14" s="97">
        <v>19727.71</v>
      </c>
      <c r="S14" s="66">
        <v>0</v>
      </c>
      <c r="T14" s="66">
        <v>0</v>
      </c>
      <c r="U14" s="66">
        <v>0</v>
      </c>
      <c r="V14" s="71">
        <v>0</v>
      </c>
      <c r="W14" s="142"/>
      <c r="X14" s="126"/>
      <c r="Y14" s="132"/>
      <c r="Z14" s="132"/>
      <c r="AA14" s="127"/>
      <c r="AB14" s="127"/>
      <c r="AC14" s="127"/>
      <c r="AD14" s="66"/>
      <c r="AE14" s="66"/>
      <c r="AF14" s="66"/>
      <c r="AG14" s="66"/>
      <c r="AH14" s="66"/>
      <c r="AI14" s="66"/>
      <c r="AJ14" s="66"/>
      <c r="AK14" s="66"/>
      <c r="AL14" s="66">
        <f t="shared" si="1"/>
        <v>0</v>
      </c>
      <c r="AM14" s="71">
        <f t="shared" si="2"/>
        <v>0</v>
      </c>
      <c r="AN14" s="66"/>
      <c r="AO14" s="128"/>
      <c r="AP14" s="128"/>
      <c r="AQ14" s="128"/>
      <c r="AR14" s="128"/>
      <c r="AS14" s="128"/>
      <c r="AT14" s="128"/>
    </row>
    <row r="15" spans="1:46" s="3" customFormat="1" ht="33.75">
      <c r="A15" s="124">
        <f t="shared" si="3"/>
        <v>7</v>
      </c>
      <c r="B15" s="93" t="s">
        <v>62</v>
      </c>
      <c r="C15" s="125" t="s">
        <v>196</v>
      </c>
      <c r="D15" s="93" t="s">
        <v>97</v>
      </c>
      <c r="E15" s="94" t="s">
        <v>93</v>
      </c>
      <c r="F15" s="66">
        <v>12</v>
      </c>
      <c r="G15" s="66">
        <v>250</v>
      </c>
      <c r="H15" s="95">
        <v>268.39</v>
      </c>
      <c r="I15" s="97">
        <v>800</v>
      </c>
      <c r="J15" s="66">
        <f t="shared" si="0"/>
        <v>214712</v>
      </c>
      <c r="K15" s="66">
        <v>0</v>
      </c>
      <c r="L15" s="66">
        <v>0</v>
      </c>
      <c r="M15" s="66">
        <v>350</v>
      </c>
      <c r="N15" s="66">
        <v>170971.5</v>
      </c>
      <c r="O15" s="66">
        <v>1500</v>
      </c>
      <c r="P15" s="66">
        <v>550140</v>
      </c>
      <c r="Q15" s="96">
        <v>1726</v>
      </c>
      <c r="R15" s="97">
        <v>667409.68000000005</v>
      </c>
      <c r="S15" s="66">
        <v>0</v>
      </c>
      <c r="T15" s="66">
        <v>0</v>
      </c>
      <c r="U15" s="66">
        <v>0</v>
      </c>
      <c r="V15" s="71">
        <v>0</v>
      </c>
      <c r="W15" s="142"/>
      <c r="X15" s="126"/>
      <c r="Y15" s="127"/>
      <c r="Z15" s="127"/>
      <c r="AA15" s="127"/>
      <c r="AB15" s="127"/>
      <c r="AC15" s="127"/>
      <c r="AD15" s="66"/>
      <c r="AE15" s="66"/>
      <c r="AF15" s="66"/>
      <c r="AG15" s="66"/>
      <c r="AH15" s="66"/>
      <c r="AI15" s="66"/>
      <c r="AJ15" s="66"/>
      <c r="AK15" s="66"/>
      <c r="AL15" s="66">
        <f t="shared" si="1"/>
        <v>0</v>
      </c>
      <c r="AM15" s="71">
        <f t="shared" si="2"/>
        <v>0</v>
      </c>
      <c r="AN15" s="66"/>
      <c r="AO15" s="128"/>
      <c r="AP15" s="128"/>
      <c r="AQ15" s="128"/>
      <c r="AR15" s="128"/>
      <c r="AS15" s="128"/>
      <c r="AT15" s="128"/>
    </row>
    <row r="16" spans="1:46" s="3" customFormat="1" ht="33.75">
      <c r="A16" s="124">
        <f t="shared" si="3"/>
        <v>8</v>
      </c>
      <c r="B16" s="93" t="s">
        <v>63</v>
      </c>
      <c r="C16" s="125" t="s">
        <v>119</v>
      </c>
      <c r="D16" s="93" t="s">
        <v>98</v>
      </c>
      <c r="E16" s="94" t="s">
        <v>93</v>
      </c>
      <c r="F16" s="66">
        <v>12</v>
      </c>
      <c r="G16" s="66">
        <v>175</v>
      </c>
      <c r="H16" s="95">
        <v>2038.04</v>
      </c>
      <c r="I16" s="97">
        <v>450</v>
      </c>
      <c r="J16" s="66">
        <f t="shared" si="0"/>
        <v>917118</v>
      </c>
      <c r="K16" s="66">
        <v>0</v>
      </c>
      <c r="L16" s="66">
        <v>0</v>
      </c>
      <c r="M16" s="66">
        <v>240</v>
      </c>
      <c r="N16" s="66">
        <v>710618.4</v>
      </c>
      <c r="O16" s="66">
        <v>676</v>
      </c>
      <c r="P16" s="66">
        <v>1307350.2</v>
      </c>
      <c r="Q16" s="96">
        <v>1764</v>
      </c>
      <c r="R16" s="97">
        <v>3596707.8</v>
      </c>
      <c r="S16" s="66">
        <v>0</v>
      </c>
      <c r="T16" s="66">
        <v>0</v>
      </c>
      <c r="U16" s="66">
        <v>0</v>
      </c>
      <c r="V16" s="71">
        <v>0</v>
      </c>
      <c r="W16" s="142"/>
      <c r="X16" s="126"/>
      <c r="Y16" s="127"/>
      <c r="Z16" s="127"/>
      <c r="AA16" s="127"/>
      <c r="AB16" s="127"/>
      <c r="AC16" s="127"/>
      <c r="AD16" s="66"/>
      <c r="AE16" s="66"/>
      <c r="AF16" s="66"/>
      <c r="AG16" s="66"/>
      <c r="AH16" s="66"/>
      <c r="AI16" s="66"/>
      <c r="AJ16" s="66"/>
      <c r="AK16" s="66"/>
      <c r="AL16" s="66">
        <f t="shared" si="1"/>
        <v>0</v>
      </c>
      <c r="AM16" s="71">
        <f t="shared" si="2"/>
        <v>0</v>
      </c>
      <c r="AN16" s="66"/>
      <c r="AO16" s="128"/>
      <c r="AP16" s="128"/>
      <c r="AQ16" s="128"/>
      <c r="AR16" s="128"/>
      <c r="AS16" s="128"/>
      <c r="AT16" s="128"/>
    </row>
    <row r="17" spans="1:46" s="3" customFormat="1" ht="33.75">
      <c r="A17" s="124">
        <f t="shared" si="3"/>
        <v>9</v>
      </c>
      <c r="B17" s="93" t="s">
        <v>64</v>
      </c>
      <c r="C17" s="93" t="s">
        <v>64</v>
      </c>
      <c r="D17" s="93" t="s">
        <v>96</v>
      </c>
      <c r="E17" s="94" t="s">
        <v>93</v>
      </c>
      <c r="F17" s="66">
        <v>4</v>
      </c>
      <c r="G17" s="66">
        <v>125</v>
      </c>
      <c r="H17" s="95">
        <v>281</v>
      </c>
      <c r="I17" s="96">
        <v>800</v>
      </c>
      <c r="J17" s="66">
        <f t="shared" si="0"/>
        <v>224800</v>
      </c>
      <c r="K17" s="66">
        <v>0</v>
      </c>
      <c r="L17" s="66">
        <v>0</v>
      </c>
      <c r="M17" s="66">
        <v>1000</v>
      </c>
      <c r="N17" s="66">
        <v>236140</v>
      </c>
      <c r="O17" s="66">
        <v>600</v>
      </c>
      <c r="P17" s="66">
        <v>167640</v>
      </c>
      <c r="Q17" s="96"/>
      <c r="R17" s="97"/>
      <c r="S17" s="66">
        <v>206</v>
      </c>
      <c r="T17" s="66">
        <v>55918.7</v>
      </c>
      <c r="U17" s="66">
        <v>46</v>
      </c>
      <c r="V17" s="71">
        <v>12486.699999999997</v>
      </c>
      <c r="W17" s="142"/>
      <c r="X17" s="126"/>
      <c r="Y17" s="127"/>
      <c r="Z17" s="127"/>
      <c r="AA17" s="127"/>
      <c r="AB17" s="127"/>
      <c r="AC17" s="127"/>
      <c r="AD17" s="66"/>
      <c r="AE17" s="66"/>
      <c r="AF17" s="66"/>
      <c r="AG17" s="66"/>
      <c r="AH17" s="66"/>
      <c r="AI17" s="66"/>
      <c r="AJ17" s="66">
        <v>191</v>
      </c>
      <c r="AK17" s="66">
        <v>51846.95</v>
      </c>
      <c r="AL17" s="66">
        <f t="shared" si="1"/>
        <v>15</v>
      </c>
      <c r="AM17" s="71">
        <f t="shared" si="2"/>
        <v>4071.75</v>
      </c>
      <c r="AN17" s="66"/>
      <c r="AO17" s="128"/>
      <c r="AP17" s="128"/>
      <c r="AQ17" s="128"/>
      <c r="AR17" s="128"/>
      <c r="AS17" s="128"/>
      <c r="AT17" s="128"/>
    </row>
    <row r="18" spans="1:46" s="3" customFormat="1" ht="33.75">
      <c r="A18" s="124">
        <f t="shared" si="3"/>
        <v>10</v>
      </c>
      <c r="B18" s="93" t="s">
        <v>65</v>
      </c>
      <c r="C18" s="93" t="s">
        <v>65</v>
      </c>
      <c r="D18" s="93" t="s">
        <v>94</v>
      </c>
      <c r="E18" s="94" t="s">
        <v>93</v>
      </c>
      <c r="F18" s="66">
        <v>5</v>
      </c>
      <c r="G18" s="66">
        <v>200</v>
      </c>
      <c r="H18" s="95">
        <v>137.18</v>
      </c>
      <c r="I18" s="96">
        <v>1500</v>
      </c>
      <c r="J18" s="66">
        <f t="shared" si="0"/>
        <v>205770</v>
      </c>
      <c r="K18" s="66">
        <v>0</v>
      </c>
      <c r="L18" s="66">
        <v>0</v>
      </c>
      <c r="M18" s="66">
        <v>100</v>
      </c>
      <c r="N18" s="66">
        <v>19510</v>
      </c>
      <c r="O18" s="66">
        <v>400</v>
      </c>
      <c r="P18" s="66">
        <v>72388</v>
      </c>
      <c r="Q18" s="97"/>
      <c r="R18" s="97"/>
      <c r="S18" s="66">
        <v>0</v>
      </c>
      <c r="T18" s="66">
        <v>0</v>
      </c>
      <c r="U18" s="66">
        <v>0</v>
      </c>
      <c r="V18" s="71">
        <v>0</v>
      </c>
      <c r="W18" s="142"/>
      <c r="X18" s="126"/>
      <c r="Y18" s="127"/>
      <c r="Z18" s="127"/>
      <c r="AA18" s="127"/>
      <c r="AB18" s="127"/>
      <c r="AC18" s="127"/>
      <c r="AD18" s="66"/>
      <c r="AE18" s="66"/>
      <c r="AF18" s="66"/>
      <c r="AG18" s="66"/>
      <c r="AH18" s="66"/>
      <c r="AI18" s="66"/>
      <c r="AJ18" s="66"/>
      <c r="AK18" s="66"/>
      <c r="AL18" s="66">
        <f t="shared" si="1"/>
        <v>0</v>
      </c>
      <c r="AM18" s="71">
        <f t="shared" si="2"/>
        <v>0</v>
      </c>
      <c r="AN18" s="66"/>
      <c r="AO18" s="128"/>
      <c r="AP18" s="128"/>
      <c r="AQ18" s="128"/>
      <c r="AR18" s="128"/>
      <c r="AS18" s="128"/>
      <c r="AT18" s="128"/>
    </row>
    <row r="19" spans="1:46" s="3" customFormat="1" ht="33.75">
      <c r="A19" s="124">
        <f t="shared" si="3"/>
        <v>11</v>
      </c>
      <c r="B19" s="93" t="s">
        <v>66</v>
      </c>
      <c r="C19" s="93" t="s">
        <v>66</v>
      </c>
      <c r="D19" s="93" t="s">
        <v>99</v>
      </c>
      <c r="E19" s="94" t="s">
        <v>93</v>
      </c>
      <c r="F19" s="66">
        <v>12</v>
      </c>
      <c r="G19" s="66">
        <v>125</v>
      </c>
      <c r="H19" s="95">
        <v>424.06</v>
      </c>
      <c r="I19" s="96">
        <v>600</v>
      </c>
      <c r="J19" s="66">
        <f t="shared" si="0"/>
        <v>254436</v>
      </c>
      <c r="K19" s="66">
        <v>0</v>
      </c>
      <c r="L19" s="66">
        <v>0</v>
      </c>
      <c r="M19" s="66">
        <v>400</v>
      </c>
      <c r="N19" s="66">
        <v>238816</v>
      </c>
      <c r="O19" s="66">
        <v>550</v>
      </c>
      <c r="P19" s="66">
        <v>246493.5</v>
      </c>
      <c r="Q19" s="96">
        <v>900</v>
      </c>
      <c r="R19" s="97">
        <v>425259</v>
      </c>
      <c r="S19" s="66">
        <v>189</v>
      </c>
      <c r="T19" s="66">
        <v>86985.359999999986</v>
      </c>
      <c r="U19" s="66">
        <v>0</v>
      </c>
      <c r="V19" s="71">
        <v>-1.4551915228366852E-11</v>
      </c>
      <c r="W19" s="142"/>
      <c r="X19" s="126"/>
      <c r="Y19" s="127"/>
      <c r="Z19" s="127"/>
      <c r="AA19" s="127"/>
      <c r="AB19" s="127"/>
      <c r="AC19" s="127"/>
      <c r="AD19" s="66"/>
      <c r="AE19" s="66"/>
      <c r="AF19" s="66"/>
      <c r="AG19" s="66"/>
      <c r="AH19" s="66"/>
      <c r="AI19" s="66"/>
      <c r="AJ19" s="66">
        <v>189</v>
      </c>
      <c r="AK19" s="66">
        <v>86985.36</v>
      </c>
      <c r="AL19" s="66">
        <f t="shared" si="1"/>
        <v>0</v>
      </c>
      <c r="AM19" s="71">
        <f t="shared" si="2"/>
        <v>-1.4551915228366852E-11</v>
      </c>
      <c r="AN19" s="66"/>
      <c r="AO19" s="128"/>
      <c r="AP19" s="128"/>
      <c r="AQ19" s="128"/>
      <c r="AR19" s="128"/>
      <c r="AS19" s="128"/>
      <c r="AT19" s="128"/>
    </row>
    <row r="20" spans="1:46" s="3" customFormat="1" ht="33.75">
      <c r="A20" s="124">
        <f t="shared" si="3"/>
        <v>12</v>
      </c>
      <c r="B20" s="93" t="s">
        <v>66</v>
      </c>
      <c r="C20" s="93" t="s">
        <v>66</v>
      </c>
      <c r="D20" s="93" t="s">
        <v>100</v>
      </c>
      <c r="E20" s="94" t="s">
        <v>93</v>
      </c>
      <c r="F20" s="66">
        <v>6</v>
      </c>
      <c r="G20" s="66">
        <v>67</v>
      </c>
      <c r="H20" s="95">
        <v>147.32</v>
      </c>
      <c r="I20" s="96">
        <v>500</v>
      </c>
      <c r="J20" s="66">
        <f t="shared" si="0"/>
        <v>73660</v>
      </c>
      <c r="K20" s="66">
        <v>0</v>
      </c>
      <c r="L20" s="66">
        <v>0</v>
      </c>
      <c r="M20" s="66">
        <v>100</v>
      </c>
      <c r="N20" s="66">
        <v>23882</v>
      </c>
      <c r="O20" s="66">
        <v>70</v>
      </c>
      <c r="P20" s="66">
        <v>7842.8</v>
      </c>
      <c r="Q20" s="96">
        <v>334</v>
      </c>
      <c r="R20" s="97">
        <v>39455.42</v>
      </c>
      <c r="S20" s="66">
        <v>0</v>
      </c>
      <c r="T20" s="66">
        <v>0</v>
      </c>
      <c r="U20" s="66">
        <v>0</v>
      </c>
      <c r="V20" s="71">
        <v>0</v>
      </c>
      <c r="W20" s="142"/>
      <c r="X20" s="126"/>
      <c r="Y20" s="132"/>
      <c r="Z20" s="127"/>
      <c r="AA20" s="127"/>
      <c r="AB20" s="127"/>
      <c r="AC20" s="127"/>
      <c r="AD20" s="66"/>
      <c r="AE20" s="66"/>
      <c r="AF20" s="66"/>
      <c r="AG20" s="66"/>
      <c r="AH20" s="66"/>
      <c r="AI20" s="66"/>
      <c r="AJ20" s="66"/>
      <c r="AK20" s="66"/>
      <c r="AL20" s="66">
        <f t="shared" si="1"/>
        <v>0</v>
      </c>
      <c r="AM20" s="71">
        <f t="shared" si="2"/>
        <v>0</v>
      </c>
      <c r="AN20" s="66"/>
      <c r="AO20" s="128"/>
      <c r="AP20" s="128"/>
      <c r="AQ20" s="128"/>
      <c r="AR20" s="128"/>
      <c r="AS20" s="128"/>
      <c r="AT20" s="128"/>
    </row>
    <row r="21" spans="1:46" s="3" customFormat="1" ht="33.75">
      <c r="A21" s="124">
        <f t="shared" si="3"/>
        <v>13</v>
      </c>
      <c r="B21" s="93" t="s">
        <v>67</v>
      </c>
      <c r="C21" s="125" t="s">
        <v>120</v>
      </c>
      <c r="D21" s="93" t="s">
        <v>101</v>
      </c>
      <c r="E21" s="94" t="s">
        <v>92</v>
      </c>
      <c r="F21" s="66">
        <v>360</v>
      </c>
      <c r="G21" s="66">
        <v>139</v>
      </c>
      <c r="H21" s="95">
        <v>5.47</v>
      </c>
      <c r="I21" s="96">
        <v>45000</v>
      </c>
      <c r="J21" s="66">
        <f t="shared" si="0"/>
        <v>246150</v>
      </c>
      <c r="K21" s="66">
        <v>0</v>
      </c>
      <c r="L21" s="66">
        <v>0</v>
      </c>
      <c r="M21" s="66">
        <v>10112</v>
      </c>
      <c r="N21" s="66">
        <v>53088</v>
      </c>
      <c r="O21" s="66">
        <v>18392</v>
      </c>
      <c r="P21" s="66">
        <v>99132.88</v>
      </c>
      <c r="Q21" s="96">
        <v>49116</v>
      </c>
      <c r="R21" s="97">
        <v>269155.68</v>
      </c>
      <c r="S21" s="66">
        <v>0</v>
      </c>
      <c r="T21" s="66">
        <v>0</v>
      </c>
      <c r="U21" s="66">
        <v>0</v>
      </c>
      <c r="V21" s="71">
        <v>0</v>
      </c>
      <c r="W21" s="142"/>
      <c r="X21" s="126"/>
      <c r="Y21" s="127"/>
      <c r="Z21" s="127"/>
      <c r="AA21" s="127"/>
      <c r="AB21" s="127"/>
      <c r="AC21" s="127"/>
      <c r="AD21" s="66"/>
      <c r="AE21" s="66"/>
      <c r="AF21" s="66"/>
      <c r="AG21" s="66"/>
      <c r="AH21" s="66"/>
      <c r="AI21" s="66"/>
      <c r="AJ21" s="66"/>
      <c r="AK21" s="66"/>
      <c r="AL21" s="66">
        <f t="shared" si="1"/>
        <v>0</v>
      </c>
      <c r="AM21" s="71">
        <f t="shared" si="2"/>
        <v>0</v>
      </c>
      <c r="AN21" s="66"/>
      <c r="AO21" s="128"/>
      <c r="AP21" s="128"/>
      <c r="AQ21" s="128"/>
      <c r="AR21" s="128"/>
      <c r="AS21" s="128"/>
      <c r="AT21" s="128"/>
    </row>
    <row r="22" spans="1:46" s="3" customFormat="1" ht="33.75">
      <c r="A22" s="124">
        <f t="shared" si="3"/>
        <v>14</v>
      </c>
      <c r="B22" s="93" t="s">
        <v>68</v>
      </c>
      <c r="C22" s="93" t="s">
        <v>68</v>
      </c>
      <c r="D22" s="93" t="s">
        <v>102</v>
      </c>
      <c r="E22" s="94" t="s">
        <v>93</v>
      </c>
      <c r="F22" s="66">
        <v>36</v>
      </c>
      <c r="G22" s="66">
        <v>55</v>
      </c>
      <c r="H22" s="95">
        <v>83.2</v>
      </c>
      <c r="I22" s="97">
        <v>1400</v>
      </c>
      <c r="J22" s="66">
        <f t="shared" si="0"/>
        <v>116480</v>
      </c>
      <c r="K22" s="66">
        <v>0</v>
      </c>
      <c r="L22" s="66">
        <v>0</v>
      </c>
      <c r="M22" s="66">
        <v>1000</v>
      </c>
      <c r="N22" s="66">
        <v>99770</v>
      </c>
      <c r="O22" s="66">
        <v>557</v>
      </c>
      <c r="P22" s="66">
        <v>46448.23</v>
      </c>
      <c r="Q22" s="96">
        <v>697</v>
      </c>
      <c r="R22" s="97">
        <v>61280.24</v>
      </c>
      <c r="S22" s="66">
        <v>0</v>
      </c>
      <c r="T22" s="66">
        <v>0</v>
      </c>
      <c r="U22" s="66">
        <v>0</v>
      </c>
      <c r="V22" s="71">
        <v>0</v>
      </c>
      <c r="W22" s="142"/>
      <c r="X22" s="126"/>
      <c r="Y22" s="132"/>
      <c r="Z22" s="127"/>
      <c r="AA22" s="127"/>
      <c r="AB22" s="127"/>
      <c r="AC22" s="127"/>
      <c r="AD22" s="66"/>
      <c r="AE22" s="66"/>
      <c r="AF22" s="66"/>
      <c r="AG22" s="66"/>
      <c r="AH22" s="66"/>
      <c r="AI22" s="66"/>
      <c r="AJ22" s="66"/>
      <c r="AK22" s="66"/>
      <c r="AL22" s="66">
        <f t="shared" si="1"/>
        <v>0</v>
      </c>
      <c r="AM22" s="71">
        <f t="shared" si="2"/>
        <v>0</v>
      </c>
      <c r="AN22" s="66"/>
      <c r="AO22" s="128"/>
      <c r="AP22" s="128"/>
      <c r="AQ22" s="128"/>
      <c r="AR22" s="128"/>
      <c r="AS22" s="128"/>
      <c r="AT22" s="128"/>
    </row>
    <row r="23" spans="1:46" s="3" customFormat="1" ht="33.75">
      <c r="A23" s="124">
        <f t="shared" si="3"/>
        <v>15</v>
      </c>
      <c r="B23" s="93" t="s">
        <v>69</v>
      </c>
      <c r="C23" s="125" t="s">
        <v>220</v>
      </c>
      <c r="D23" s="93" t="s">
        <v>102</v>
      </c>
      <c r="E23" s="94" t="s">
        <v>93</v>
      </c>
      <c r="F23" s="66">
        <v>15</v>
      </c>
      <c r="G23" s="66">
        <v>14</v>
      </c>
      <c r="H23" s="95">
        <v>340.86</v>
      </c>
      <c r="I23" s="97">
        <v>1400</v>
      </c>
      <c r="J23" s="66">
        <f t="shared" si="0"/>
        <v>477204</v>
      </c>
      <c r="K23" s="66">
        <v>0</v>
      </c>
      <c r="L23" s="66">
        <v>0</v>
      </c>
      <c r="M23" s="66">
        <v>200</v>
      </c>
      <c r="N23" s="66">
        <v>57696</v>
      </c>
      <c r="O23" s="66">
        <v>100</v>
      </c>
      <c r="P23" s="66">
        <v>25529</v>
      </c>
      <c r="Q23" s="96"/>
      <c r="R23" s="97"/>
      <c r="S23" s="66">
        <v>0</v>
      </c>
      <c r="T23" s="66">
        <v>0</v>
      </c>
      <c r="U23" s="66">
        <v>0</v>
      </c>
      <c r="V23" s="71">
        <v>0</v>
      </c>
      <c r="W23" s="142"/>
      <c r="X23" s="126"/>
      <c r="Y23" s="127"/>
      <c r="Z23" s="127"/>
      <c r="AA23" s="127"/>
      <c r="AB23" s="127"/>
      <c r="AC23" s="127"/>
      <c r="AD23" s="66"/>
      <c r="AE23" s="66"/>
      <c r="AF23" s="66"/>
      <c r="AG23" s="66"/>
      <c r="AH23" s="66"/>
      <c r="AI23" s="66"/>
      <c r="AJ23" s="66"/>
      <c r="AK23" s="66"/>
      <c r="AL23" s="66">
        <f t="shared" si="1"/>
        <v>0</v>
      </c>
      <c r="AM23" s="71">
        <f t="shared" si="2"/>
        <v>0</v>
      </c>
      <c r="AN23" s="66"/>
      <c r="AO23" s="128"/>
      <c r="AP23" s="128"/>
      <c r="AQ23" s="128"/>
      <c r="AR23" s="128"/>
      <c r="AS23" s="128"/>
      <c r="AT23" s="128"/>
    </row>
    <row r="24" spans="1:46" s="3" customFormat="1" ht="33.75">
      <c r="A24" s="124">
        <f t="shared" si="3"/>
        <v>16</v>
      </c>
      <c r="B24" s="93" t="s">
        <v>70</v>
      </c>
      <c r="C24" s="125" t="s">
        <v>121</v>
      </c>
      <c r="D24" s="93" t="s">
        <v>95</v>
      </c>
      <c r="E24" s="94" t="s">
        <v>92</v>
      </c>
      <c r="F24" s="66"/>
      <c r="G24" s="66"/>
      <c r="H24" s="95">
        <v>3.67</v>
      </c>
      <c r="I24" s="97">
        <v>7200</v>
      </c>
      <c r="J24" s="66">
        <f t="shared" si="0"/>
        <v>26424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96"/>
      <c r="R24" s="97"/>
      <c r="S24" s="66">
        <v>0</v>
      </c>
      <c r="T24" s="66">
        <v>0</v>
      </c>
      <c r="U24" s="66">
        <v>0</v>
      </c>
      <c r="V24" s="71">
        <v>0</v>
      </c>
      <c r="W24" s="142"/>
      <c r="X24" s="126"/>
      <c r="Y24" s="127"/>
      <c r="Z24" s="127"/>
      <c r="AA24" s="127"/>
      <c r="AB24" s="127"/>
      <c r="AC24" s="127"/>
      <c r="AD24" s="66"/>
      <c r="AE24" s="66"/>
      <c r="AF24" s="66"/>
      <c r="AG24" s="66"/>
      <c r="AH24" s="66"/>
      <c r="AI24" s="66"/>
      <c r="AJ24" s="66"/>
      <c r="AK24" s="66"/>
      <c r="AL24" s="66">
        <f t="shared" si="1"/>
        <v>0</v>
      </c>
      <c r="AM24" s="71">
        <f t="shared" si="2"/>
        <v>0</v>
      </c>
      <c r="AN24" s="66"/>
      <c r="AO24" s="128"/>
      <c r="AP24" s="128"/>
      <c r="AQ24" s="128"/>
      <c r="AR24" s="128"/>
      <c r="AS24" s="128"/>
      <c r="AT24" s="128"/>
    </row>
    <row r="25" spans="1:46" s="3" customFormat="1" ht="33.75">
      <c r="A25" s="124">
        <f t="shared" si="3"/>
        <v>17</v>
      </c>
      <c r="B25" s="93" t="s">
        <v>70</v>
      </c>
      <c r="C25" s="125" t="s">
        <v>174</v>
      </c>
      <c r="D25" s="93" t="s">
        <v>103</v>
      </c>
      <c r="E25" s="94" t="s">
        <v>92</v>
      </c>
      <c r="F25" s="66">
        <v>960</v>
      </c>
      <c r="G25" s="66">
        <v>84</v>
      </c>
      <c r="H25" s="95">
        <v>9.3000000000000007</v>
      </c>
      <c r="I25" s="97">
        <v>30300</v>
      </c>
      <c r="J25" s="66">
        <f t="shared" si="0"/>
        <v>281790</v>
      </c>
      <c r="K25" s="66">
        <v>0</v>
      </c>
      <c r="L25" s="66">
        <v>0</v>
      </c>
      <c r="M25" s="66">
        <v>15000</v>
      </c>
      <c r="N25" s="66">
        <v>375000</v>
      </c>
      <c r="O25" s="66">
        <v>14280</v>
      </c>
      <c r="P25" s="66">
        <v>587336.4</v>
      </c>
      <c r="Q25" s="96">
        <v>71064</v>
      </c>
      <c r="R25" s="97">
        <v>2847534.48</v>
      </c>
      <c r="S25" s="66">
        <v>0</v>
      </c>
      <c r="T25" s="66">
        <v>0</v>
      </c>
      <c r="U25" s="66">
        <v>0</v>
      </c>
      <c r="V25" s="71">
        <v>0</v>
      </c>
      <c r="W25" s="142"/>
      <c r="X25" s="126"/>
      <c r="Y25" s="127"/>
      <c r="Z25" s="127"/>
      <c r="AA25" s="127"/>
      <c r="AB25" s="127"/>
      <c r="AC25" s="127"/>
      <c r="AD25" s="66"/>
      <c r="AE25" s="66"/>
      <c r="AF25" s="66"/>
      <c r="AG25" s="66"/>
      <c r="AH25" s="66"/>
      <c r="AI25" s="66"/>
      <c r="AJ25" s="66"/>
      <c r="AK25" s="66"/>
      <c r="AL25" s="66">
        <f t="shared" si="1"/>
        <v>0</v>
      </c>
      <c r="AM25" s="71">
        <f t="shared" si="2"/>
        <v>0</v>
      </c>
      <c r="AN25" s="66"/>
      <c r="AO25" s="128"/>
      <c r="AP25" s="128"/>
      <c r="AQ25" s="128"/>
      <c r="AR25" s="128"/>
      <c r="AS25" s="128"/>
      <c r="AT25" s="128"/>
    </row>
    <row r="26" spans="1:46" s="3" customFormat="1" ht="33.75">
      <c r="A26" s="124">
        <f t="shared" si="3"/>
        <v>18</v>
      </c>
      <c r="B26" s="93" t="s">
        <v>71</v>
      </c>
      <c r="C26" s="125" t="s">
        <v>207</v>
      </c>
      <c r="D26" s="93" t="s">
        <v>104</v>
      </c>
      <c r="E26" s="94" t="s">
        <v>93</v>
      </c>
      <c r="F26" s="66">
        <v>12</v>
      </c>
      <c r="G26" s="66">
        <v>167</v>
      </c>
      <c r="H26" s="95">
        <v>149.11000000000001</v>
      </c>
      <c r="I26" s="97">
        <v>1700</v>
      </c>
      <c r="J26" s="66">
        <f t="shared" si="0"/>
        <v>253487.00000000003</v>
      </c>
      <c r="K26" s="66">
        <v>0</v>
      </c>
      <c r="L26" s="66">
        <v>0</v>
      </c>
      <c r="M26" s="66">
        <v>2000</v>
      </c>
      <c r="N26" s="66">
        <v>368540</v>
      </c>
      <c r="O26" s="66">
        <v>1500</v>
      </c>
      <c r="P26" s="66">
        <v>248475</v>
      </c>
      <c r="Q26" s="96"/>
      <c r="R26" s="97"/>
      <c r="S26" s="66">
        <v>222</v>
      </c>
      <c r="T26" s="66">
        <v>31361.94000000001</v>
      </c>
      <c r="U26" s="66">
        <v>0</v>
      </c>
      <c r="V26" s="71">
        <v>1.0913936421275139E-11</v>
      </c>
      <c r="W26" s="142"/>
      <c r="X26" s="135"/>
      <c r="Y26" s="127"/>
      <c r="Z26" s="127"/>
      <c r="AA26" s="127"/>
      <c r="AB26" s="127"/>
      <c r="AC26" s="127"/>
      <c r="AD26" s="66"/>
      <c r="AE26" s="66"/>
      <c r="AF26" s="66"/>
      <c r="AG26" s="66"/>
      <c r="AH26" s="66"/>
      <c r="AI26" s="66"/>
      <c r="AJ26" s="66">
        <v>222</v>
      </c>
      <c r="AK26" s="66">
        <v>31361.94</v>
      </c>
      <c r="AL26" s="66">
        <f t="shared" si="1"/>
        <v>0</v>
      </c>
      <c r="AM26" s="71">
        <f t="shared" si="2"/>
        <v>1.0913936421275139E-11</v>
      </c>
      <c r="AN26" s="66"/>
      <c r="AO26" s="128"/>
      <c r="AP26" s="128"/>
      <c r="AQ26" s="128"/>
      <c r="AR26" s="128"/>
      <c r="AS26" s="128"/>
      <c r="AT26" s="128"/>
    </row>
    <row r="27" spans="1:46" s="3" customFormat="1" ht="33.75">
      <c r="A27" s="124">
        <f t="shared" si="3"/>
        <v>19</v>
      </c>
      <c r="B27" s="93" t="s">
        <v>72</v>
      </c>
      <c r="C27" s="125" t="s">
        <v>171</v>
      </c>
      <c r="D27" s="93" t="s">
        <v>105</v>
      </c>
      <c r="E27" s="94" t="s">
        <v>92</v>
      </c>
      <c r="F27" s="66">
        <v>360</v>
      </c>
      <c r="G27" s="66">
        <v>17</v>
      </c>
      <c r="H27" s="95">
        <v>2.39</v>
      </c>
      <c r="I27" s="97">
        <v>10000</v>
      </c>
      <c r="J27" s="66">
        <f t="shared" si="0"/>
        <v>23900</v>
      </c>
      <c r="K27" s="66">
        <v>0</v>
      </c>
      <c r="L27" s="66">
        <v>0</v>
      </c>
      <c r="M27" s="66">
        <v>3000</v>
      </c>
      <c r="N27" s="66">
        <v>13830</v>
      </c>
      <c r="O27" s="66">
        <v>1983</v>
      </c>
      <c r="P27" s="66">
        <v>5631.72</v>
      </c>
      <c r="Q27" s="96">
        <v>5980</v>
      </c>
      <c r="R27" s="97">
        <v>17880.2</v>
      </c>
      <c r="S27" s="66">
        <v>0</v>
      </c>
      <c r="T27" s="66">
        <v>0</v>
      </c>
      <c r="U27" s="66">
        <v>0</v>
      </c>
      <c r="V27" s="71">
        <v>0</v>
      </c>
      <c r="W27" s="142"/>
      <c r="X27" s="126"/>
      <c r="Y27" s="127"/>
      <c r="Z27" s="127"/>
      <c r="AA27" s="127"/>
      <c r="AB27" s="127"/>
      <c r="AC27" s="127"/>
      <c r="AD27" s="66"/>
      <c r="AE27" s="66"/>
      <c r="AF27" s="66"/>
      <c r="AG27" s="66"/>
      <c r="AH27" s="66"/>
      <c r="AI27" s="66"/>
      <c r="AJ27" s="66"/>
      <c r="AK27" s="66"/>
      <c r="AL27" s="66">
        <f t="shared" si="1"/>
        <v>0</v>
      </c>
      <c r="AM27" s="71">
        <f t="shared" si="2"/>
        <v>0</v>
      </c>
      <c r="AN27" s="66"/>
      <c r="AO27" s="128"/>
      <c r="AP27" s="128"/>
      <c r="AQ27" s="128"/>
      <c r="AR27" s="128"/>
      <c r="AS27" s="128"/>
      <c r="AT27" s="128"/>
    </row>
    <row r="28" spans="1:46" s="3" customFormat="1" ht="33.75">
      <c r="A28" s="124">
        <f t="shared" si="3"/>
        <v>20</v>
      </c>
      <c r="B28" s="93" t="s">
        <v>73</v>
      </c>
      <c r="C28" s="93" t="s">
        <v>73</v>
      </c>
      <c r="D28" s="93" t="s">
        <v>94</v>
      </c>
      <c r="E28" s="94" t="s">
        <v>93</v>
      </c>
      <c r="F28" s="66">
        <v>6</v>
      </c>
      <c r="G28" s="66">
        <v>134</v>
      </c>
      <c r="H28" s="95">
        <v>59.64</v>
      </c>
      <c r="I28" s="97">
        <v>450</v>
      </c>
      <c r="J28" s="66">
        <f t="shared" si="0"/>
        <v>26838</v>
      </c>
      <c r="K28" s="66">
        <v>0</v>
      </c>
      <c r="L28" s="66">
        <v>0</v>
      </c>
      <c r="M28" s="66">
        <v>150</v>
      </c>
      <c r="N28" s="66">
        <v>7108.5</v>
      </c>
      <c r="O28" s="66">
        <v>200</v>
      </c>
      <c r="P28" s="66">
        <v>9872</v>
      </c>
      <c r="Q28" s="96">
        <v>405</v>
      </c>
      <c r="R28" s="97">
        <v>21076.2</v>
      </c>
      <c r="S28" s="66">
        <v>0</v>
      </c>
      <c r="T28" s="66">
        <v>0</v>
      </c>
      <c r="U28" s="66">
        <v>124</v>
      </c>
      <c r="V28" s="71">
        <v>6870.84</v>
      </c>
      <c r="W28" s="142" t="s">
        <v>234</v>
      </c>
      <c r="X28" s="142" t="s">
        <v>232</v>
      </c>
      <c r="Y28" s="126" t="s">
        <v>233</v>
      </c>
      <c r="Z28" s="127" t="s">
        <v>235</v>
      </c>
      <c r="AA28" s="127"/>
      <c r="AB28" s="127"/>
      <c r="AC28" s="127"/>
      <c r="AD28" s="66"/>
      <c r="AE28" s="66"/>
      <c r="AF28" s="66">
        <v>151</v>
      </c>
      <c r="AG28" s="66">
        <v>8366.91</v>
      </c>
      <c r="AH28" s="66"/>
      <c r="AI28" s="66"/>
      <c r="AJ28" s="66">
        <v>69</v>
      </c>
      <c r="AK28" s="66">
        <v>3823.29</v>
      </c>
      <c r="AL28" s="66">
        <f t="shared" si="1"/>
        <v>82</v>
      </c>
      <c r="AM28" s="71">
        <f t="shared" si="2"/>
        <v>4543.62</v>
      </c>
      <c r="AN28" s="66"/>
      <c r="AO28" s="128"/>
      <c r="AP28" s="128"/>
      <c r="AQ28" s="128"/>
      <c r="AR28" s="128"/>
      <c r="AS28" s="128"/>
      <c r="AT28" s="128"/>
    </row>
    <row r="29" spans="1:46" s="3" customFormat="1" ht="33.75">
      <c r="A29" s="124">
        <f t="shared" si="3"/>
        <v>21</v>
      </c>
      <c r="B29" s="93" t="s">
        <v>74</v>
      </c>
      <c r="C29" s="125" t="s">
        <v>132</v>
      </c>
      <c r="D29" s="93" t="s">
        <v>100</v>
      </c>
      <c r="E29" s="94" t="s">
        <v>93</v>
      </c>
      <c r="F29" s="66"/>
      <c r="G29" s="66"/>
      <c r="H29" s="95">
        <v>2395.2600000000002</v>
      </c>
      <c r="I29" s="97">
        <v>70</v>
      </c>
      <c r="J29" s="66">
        <f t="shared" si="0"/>
        <v>167668.20000000001</v>
      </c>
      <c r="K29" s="66">
        <v>0</v>
      </c>
      <c r="L29" s="66">
        <v>0</v>
      </c>
      <c r="M29" s="66">
        <v>50</v>
      </c>
      <c r="N29" s="66">
        <v>41188</v>
      </c>
      <c r="O29" s="66">
        <v>50</v>
      </c>
      <c r="P29" s="66">
        <v>22749</v>
      </c>
      <c r="Q29" s="96"/>
      <c r="R29" s="97"/>
      <c r="S29" s="66">
        <v>0</v>
      </c>
      <c r="T29" s="66">
        <v>0</v>
      </c>
      <c r="U29" s="66">
        <v>0</v>
      </c>
      <c r="V29" s="71">
        <v>0</v>
      </c>
      <c r="W29" s="142"/>
      <c r="X29" s="126"/>
      <c r="Y29" s="127"/>
      <c r="Z29" s="127"/>
      <c r="AA29" s="127"/>
      <c r="AB29" s="127"/>
      <c r="AC29" s="127"/>
      <c r="AD29" s="66"/>
      <c r="AE29" s="66"/>
      <c r="AF29" s="66"/>
      <c r="AG29" s="66"/>
      <c r="AH29" s="66"/>
      <c r="AI29" s="66"/>
      <c r="AJ29" s="66"/>
      <c r="AK29" s="66"/>
      <c r="AL29" s="66">
        <f t="shared" si="1"/>
        <v>0</v>
      </c>
      <c r="AM29" s="71">
        <f t="shared" si="2"/>
        <v>0</v>
      </c>
      <c r="AN29" s="66"/>
      <c r="AO29" s="128"/>
      <c r="AP29" s="128"/>
      <c r="AQ29" s="128"/>
      <c r="AR29" s="128"/>
      <c r="AS29" s="128"/>
      <c r="AT29" s="128"/>
    </row>
    <row r="30" spans="1:46" s="3" customFormat="1" ht="33.75">
      <c r="A30" s="124">
        <f t="shared" si="3"/>
        <v>22</v>
      </c>
      <c r="B30" s="93" t="s">
        <v>75</v>
      </c>
      <c r="C30" s="93" t="s">
        <v>75</v>
      </c>
      <c r="D30" s="93" t="s">
        <v>94</v>
      </c>
      <c r="E30" s="94" t="s">
        <v>93</v>
      </c>
      <c r="F30" s="66">
        <v>24</v>
      </c>
      <c r="G30" s="66">
        <v>50</v>
      </c>
      <c r="H30" s="95">
        <v>186.83</v>
      </c>
      <c r="I30" s="97">
        <v>1500</v>
      </c>
      <c r="J30" s="66">
        <f t="shared" si="0"/>
        <v>280245</v>
      </c>
      <c r="K30" s="66">
        <v>0</v>
      </c>
      <c r="L30" s="66">
        <v>0</v>
      </c>
      <c r="M30" s="66">
        <v>300</v>
      </c>
      <c r="N30" s="66">
        <v>70830</v>
      </c>
      <c r="O30" s="66">
        <v>500</v>
      </c>
      <c r="P30" s="66">
        <v>88640</v>
      </c>
      <c r="Q30" s="96">
        <v>477</v>
      </c>
      <c r="R30" s="97">
        <v>89156.07</v>
      </c>
      <c r="S30" s="66">
        <v>625</v>
      </c>
      <c r="T30" s="66">
        <v>113787.49999999997</v>
      </c>
      <c r="U30" s="66">
        <v>276</v>
      </c>
      <c r="V30" s="71">
        <v>50248.559999999969</v>
      </c>
      <c r="W30" s="142"/>
      <c r="X30" s="126"/>
      <c r="Y30" s="132"/>
      <c r="Z30" s="127"/>
      <c r="AA30" s="127"/>
      <c r="AB30" s="127"/>
      <c r="AC30" s="127"/>
      <c r="AD30" s="66"/>
      <c r="AE30" s="66"/>
      <c r="AF30" s="66"/>
      <c r="AG30" s="66"/>
      <c r="AH30" s="66"/>
      <c r="AI30" s="66"/>
      <c r="AJ30" s="66">
        <v>625</v>
      </c>
      <c r="AK30" s="66">
        <v>113787.5</v>
      </c>
      <c r="AL30" s="66">
        <f t="shared" si="1"/>
        <v>0</v>
      </c>
      <c r="AM30" s="71">
        <f t="shared" si="2"/>
        <v>-2.9103830456733704E-11</v>
      </c>
      <c r="AN30" s="66"/>
      <c r="AO30" s="128"/>
      <c r="AP30" s="128"/>
      <c r="AQ30" s="128"/>
      <c r="AR30" s="128"/>
      <c r="AS30" s="128"/>
      <c r="AT30" s="128"/>
    </row>
    <row r="31" spans="1:46" s="3" customFormat="1" ht="33.75">
      <c r="A31" s="124">
        <f t="shared" si="3"/>
        <v>23</v>
      </c>
      <c r="B31" s="93" t="s">
        <v>75</v>
      </c>
      <c r="C31" s="93" t="s">
        <v>75</v>
      </c>
      <c r="D31" s="93" t="s">
        <v>102</v>
      </c>
      <c r="E31" s="94" t="s">
        <v>93</v>
      </c>
      <c r="F31" s="66">
        <v>12</v>
      </c>
      <c r="G31" s="66">
        <v>167</v>
      </c>
      <c r="H31" s="95">
        <v>311.18</v>
      </c>
      <c r="I31" s="97">
        <v>1000</v>
      </c>
      <c r="J31" s="66">
        <f t="shared" si="0"/>
        <v>311180</v>
      </c>
      <c r="K31" s="66">
        <v>0</v>
      </c>
      <c r="L31" s="66">
        <v>0</v>
      </c>
      <c r="M31" s="66">
        <v>600</v>
      </c>
      <c r="N31" s="66">
        <v>236100</v>
      </c>
      <c r="O31" s="66">
        <v>357</v>
      </c>
      <c r="P31" s="66">
        <v>105414.96</v>
      </c>
      <c r="Q31" s="96">
        <v>1440</v>
      </c>
      <c r="R31" s="97">
        <v>448300.79999999999</v>
      </c>
      <c r="S31" s="66">
        <v>537</v>
      </c>
      <c r="T31" s="66">
        <v>162834.51000000007</v>
      </c>
      <c r="U31" s="66">
        <v>0</v>
      </c>
      <c r="V31" s="71">
        <v>5.8207660913467407E-11</v>
      </c>
      <c r="W31" s="142"/>
      <c r="X31" s="126"/>
      <c r="Y31" s="132"/>
      <c r="Z31" s="127"/>
      <c r="AA31" s="127"/>
      <c r="AB31" s="127"/>
      <c r="AC31" s="127"/>
      <c r="AD31" s="66"/>
      <c r="AE31" s="66"/>
      <c r="AF31" s="66"/>
      <c r="AG31" s="66"/>
      <c r="AH31" s="66"/>
      <c r="AI31" s="66"/>
      <c r="AJ31" s="66">
        <v>537</v>
      </c>
      <c r="AK31" s="66">
        <v>162834.51</v>
      </c>
      <c r="AL31" s="66">
        <f t="shared" si="1"/>
        <v>0</v>
      </c>
      <c r="AM31" s="71">
        <f t="shared" si="2"/>
        <v>5.8207660913467407E-11</v>
      </c>
      <c r="AN31" s="66"/>
      <c r="AO31" s="128"/>
      <c r="AP31" s="128"/>
      <c r="AQ31" s="128"/>
      <c r="AR31" s="128"/>
      <c r="AS31" s="128"/>
      <c r="AT31" s="128"/>
    </row>
    <row r="32" spans="1:46" s="3" customFormat="1" ht="33.75">
      <c r="A32" s="124">
        <f t="shared" si="3"/>
        <v>24</v>
      </c>
      <c r="B32" s="93" t="s">
        <v>76</v>
      </c>
      <c r="C32" s="93" t="s">
        <v>197</v>
      </c>
      <c r="D32" s="93" t="s">
        <v>102</v>
      </c>
      <c r="E32" s="94" t="s">
        <v>93</v>
      </c>
      <c r="F32" s="66">
        <v>18</v>
      </c>
      <c r="G32" s="66">
        <v>384</v>
      </c>
      <c r="H32" s="95">
        <v>237.08</v>
      </c>
      <c r="I32" s="97">
        <v>5400</v>
      </c>
      <c r="J32" s="66">
        <f t="shared" si="0"/>
        <v>1280232</v>
      </c>
      <c r="K32" s="66">
        <v>0</v>
      </c>
      <c r="L32" s="66">
        <v>0</v>
      </c>
      <c r="M32" s="66">
        <v>3500</v>
      </c>
      <c r="N32" s="66">
        <v>1211035</v>
      </c>
      <c r="O32" s="66">
        <v>3350</v>
      </c>
      <c r="P32" s="66">
        <v>870430.5</v>
      </c>
      <c r="Q32" s="96">
        <v>2220</v>
      </c>
      <c r="R32" s="97">
        <v>608124.6</v>
      </c>
      <c r="S32" s="66">
        <v>0</v>
      </c>
      <c r="T32" s="66">
        <v>0</v>
      </c>
      <c r="U32" s="66">
        <v>0</v>
      </c>
      <c r="V32" s="71">
        <v>0</v>
      </c>
      <c r="W32" s="142"/>
      <c r="X32" s="126"/>
      <c r="Y32" s="127"/>
      <c r="Z32" s="127"/>
      <c r="AA32" s="127"/>
      <c r="AB32" s="127"/>
      <c r="AC32" s="127"/>
      <c r="AD32" s="66"/>
      <c r="AE32" s="66"/>
      <c r="AF32" s="66"/>
      <c r="AG32" s="66"/>
      <c r="AH32" s="66"/>
      <c r="AI32" s="66"/>
      <c r="AJ32" s="66"/>
      <c r="AK32" s="66"/>
      <c r="AL32" s="66">
        <f t="shared" si="1"/>
        <v>0</v>
      </c>
      <c r="AM32" s="71">
        <f t="shared" si="2"/>
        <v>0</v>
      </c>
      <c r="AN32" s="66"/>
      <c r="AO32" s="128"/>
      <c r="AP32" s="128"/>
      <c r="AQ32" s="128"/>
      <c r="AR32" s="128"/>
      <c r="AS32" s="128"/>
      <c r="AT32" s="128"/>
    </row>
    <row r="33" spans="1:46" s="3" customFormat="1" ht="33.75">
      <c r="A33" s="124">
        <f t="shared" si="3"/>
        <v>25</v>
      </c>
      <c r="B33" s="93" t="s">
        <v>77</v>
      </c>
      <c r="C33" s="93" t="s">
        <v>122</v>
      </c>
      <c r="D33" s="93" t="s">
        <v>104</v>
      </c>
      <c r="E33" s="94" t="s">
        <v>93</v>
      </c>
      <c r="F33" s="66">
        <v>4</v>
      </c>
      <c r="G33" s="66">
        <v>20</v>
      </c>
      <c r="H33" s="95">
        <v>2189.89</v>
      </c>
      <c r="I33" s="97">
        <v>24</v>
      </c>
      <c r="J33" s="66">
        <f t="shared" si="0"/>
        <v>52557.36</v>
      </c>
      <c r="K33" s="66">
        <v>0</v>
      </c>
      <c r="L33" s="66">
        <v>0</v>
      </c>
      <c r="M33" s="66">
        <v>21</v>
      </c>
      <c r="N33" s="66">
        <v>13828.5</v>
      </c>
      <c r="O33" s="66">
        <v>20</v>
      </c>
      <c r="P33" s="66">
        <v>41538.199999999997</v>
      </c>
      <c r="Q33" s="96"/>
      <c r="R33" s="97"/>
      <c r="S33" s="66">
        <v>0</v>
      </c>
      <c r="T33" s="66">
        <v>0</v>
      </c>
      <c r="U33" s="66">
        <v>0</v>
      </c>
      <c r="V33" s="71">
        <v>0</v>
      </c>
      <c r="W33" s="142"/>
      <c r="X33" s="126"/>
      <c r="Y33" s="127"/>
      <c r="Z33" s="127"/>
      <c r="AA33" s="127"/>
      <c r="AB33" s="127"/>
      <c r="AC33" s="127"/>
      <c r="AD33" s="66"/>
      <c r="AE33" s="66"/>
      <c r="AF33" s="66"/>
      <c r="AG33" s="66"/>
      <c r="AH33" s="66"/>
      <c r="AI33" s="66"/>
      <c r="AJ33" s="66"/>
      <c r="AK33" s="66"/>
      <c r="AL33" s="66">
        <f t="shared" si="1"/>
        <v>0</v>
      </c>
      <c r="AM33" s="71">
        <f t="shared" si="2"/>
        <v>0</v>
      </c>
      <c r="AN33" s="66"/>
      <c r="AO33" s="128"/>
      <c r="AP33" s="128"/>
      <c r="AQ33" s="128"/>
      <c r="AR33" s="128"/>
      <c r="AS33" s="128"/>
      <c r="AT33" s="128"/>
    </row>
    <row r="34" spans="1:46" s="3" customFormat="1" ht="33.75">
      <c r="A34" s="124">
        <f t="shared" si="3"/>
        <v>26</v>
      </c>
      <c r="B34" s="93" t="s">
        <v>78</v>
      </c>
      <c r="C34" s="125" t="s">
        <v>195</v>
      </c>
      <c r="D34" s="93" t="s">
        <v>95</v>
      </c>
      <c r="E34" s="94" t="s">
        <v>93</v>
      </c>
      <c r="F34" s="66">
        <v>18</v>
      </c>
      <c r="G34" s="66">
        <v>28</v>
      </c>
      <c r="H34" s="95">
        <v>4324.12</v>
      </c>
      <c r="I34" s="97">
        <v>700</v>
      </c>
      <c r="J34" s="66">
        <f t="shared" si="0"/>
        <v>3026884</v>
      </c>
      <c r="K34" s="66">
        <v>0</v>
      </c>
      <c r="L34" s="66">
        <v>0</v>
      </c>
      <c r="M34" s="66">
        <v>150</v>
      </c>
      <c r="N34" s="66">
        <v>1894314</v>
      </c>
      <c r="O34" s="66">
        <v>51</v>
      </c>
      <c r="P34" s="66">
        <v>708851.04</v>
      </c>
      <c r="Q34" s="96">
        <v>380</v>
      </c>
      <c r="R34" s="97">
        <v>5568390.7999999998</v>
      </c>
      <c r="S34" s="66">
        <v>0</v>
      </c>
      <c r="T34" s="66">
        <v>0</v>
      </c>
      <c r="U34" s="66">
        <v>50</v>
      </c>
      <c r="V34" s="71">
        <v>200872</v>
      </c>
      <c r="W34" s="142" t="s">
        <v>231</v>
      </c>
      <c r="X34" s="126" t="s">
        <v>237</v>
      </c>
      <c r="Y34" s="127" t="s">
        <v>238</v>
      </c>
      <c r="Z34" s="127" t="s">
        <v>239</v>
      </c>
      <c r="AA34" s="127"/>
      <c r="AB34" s="127"/>
      <c r="AC34" s="127"/>
      <c r="AD34" s="66"/>
      <c r="AE34" s="66"/>
      <c r="AF34" s="66">
        <v>50</v>
      </c>
      <c r="AG34" s="66">
        <v>200872</v>
      </c>
      <c r="AH34" s="66"/>
      <c r="AI34" s="66"/>
      <c r="AJ34" s="66">
        <v>33</v>
      </c>
      <c r="AK34" s="66">
        <v>132575.51999999999</v>
      </c>
      <c r="AL34" s="66">
        <f t="shared" si="1"/>
        <v>17</v>
      </c>
      <c r="AM34" s="71">
        <f t="shared" si="2"/>
        <v>68296.48000000001</v>
      </c>
      <c r="AN34" s="66"/>
      <c r="AO34" s="128"/>
      <c r="AP34" s="128"/>
      <c r="AQ34" s="128"/>
      <c r="AR34" s="128"/>
      <c r="AS34" s="128"/>
      <c r="AT34" s="128"/>
    </row>
    <row r="35" spans="1:46" s="3" customFormat="1" ht="33.75">
      <c r="A35" s="124">
        <f t="shared" si="3"/>
        <v>27</v>
      </c>
      <c r="B35" s="93" t="s">
        <v>79</v>
      </c>
      <c r="C35" s="125" t="s">
        <v>123</v>
      </c>
      <c r="D35" s="93" t="s">
        <v>106</v>
      </c>
      <c r="E35" s="94" t="s">
        <v>93</v>
      </c>
      <c r="F35" s="66">
        <v>0</v>
      </c>
      <c r="G35" s="66">
        <v>0</v>
      </c>
      <c r="H35" s="95">
        <v>4787.51</v>
      </c>
      <c r="I35" s="97">
        <v>0</v>
      </c>
      <c r="J35" s="66">
        <f t="shared" si="0"/>
        <v>0</v>
      </c>
      <c r="K35" s="66">
        <v>0</v>
      </c>
      <c r="L35" s="66">
        <v>0</v>
      </c>
      <c r="M35" s="66">
        <v>121</v>
      </c>
      <c r="N35" s="66">
        <v>573010.02</v>
      </c>
      <c r="O35" s="66">
        <v>420</v>
      </c>
      <c r="P35" s="66">
        <v>2010754.2</v>
      </c>
      <c r="Q35" s="96"/>
      <c r="R35" s="97"/>
      <c r="S35" s="66">
        <v>990</v>
      </c>
      <c r="T35" s="66">
        <v>4844703.6000000006</v>
      </c>
      <c r="U35" s="66">
        <v>502</v>
      </c>
      <c r="V35" s="71">
        <v>2456607.2800000007</v>
      </c>
      <c r="W35" s="142"/>
      <c r="X35" s="126"/>
      <c r="Y35" s="127"/>
      <c r="Z35" s="127"/>
      <c r="AA35" s="127"/>
      <c r="AB35" s="127"/>
      <c r="AC35" s="127"/>
      <c r="AD35" s="66"/>
      <c r="AE35" s="66"/>
      <c r="AF35" s="66"/>
      <c r="AG35" s="66"/>
      <c r="AH35" s="66"/>
      <c r="AI35" s="66"/>
      <c r="AJ35" s="66">
        <v>519</v>
      </c>
      <c r="AK35" s="66">
        <v>2539799.16</v>
      </c>
      <c r="AL35" s="66">
        <f t="shared" si="1"/>
        <v>471</v>
      </c>
      <c r="AM35" s="71">
        <f t="shared" si="2"/>
        <v>2304904.4400000004</v>
      </c>
      <c r="AN35" s="66"/>
      <c r="AO35" s="128"/>
      <c r="AP35" s="128"/>
      <c r="AQ35" s="128"/>
      <c r="AR35" s="128"/>
      <c r="AS35" s="128"/>
      <c r="AT35" s="128"/>
    </row>
    <row r="36" spans="1:46" s="3" customFormat="1" ht="33.75">
      <c r="A36" s="124">
        <f t="shared" si="3"/>
        <v>28</v>
      </c>
      <c r="B36" s="93" t="s">
        <v>63</v>
      </c>
      <c r="C36" s="125" t="s">
        <v>184</v>
      </c>
      <c r="D36" s="93" t="s">
        <v>185</v>
      </c>
      <c r="E36" s="94" t="s">
        <v>93</v>
      </c>
      <c r="F36" s="66"/>
      <c r="G36" s="66"/>
      <c r="H36" s="95">
        <v>1986.5</v>
      </c>
      <c r="I36" s="97">
        <v>400</v>
      </c>
      <c r="J36" s="66">
        <f t="shared" si="0"/>
        <v>794600</v>
      </c>
      <c r="K36" s="66">
        <v>0</v>
      </c>
      <c r="L36" s="66">
        <v>0</v>
      </c>
      <c r="M36" s="66"/>
      <c r="N36" s="66"/>
      <c r="O36" s="66"/>
      <c r="P36" s="66"/>
      <c r="Q36" s="96"/>
      <c r="R36" s="97"/>
      <c r="S36" s="66">
        <v>0</v>
      </c>
      <c r="T36" s="66">
        <v>0</v>
      </c>
      <c r="U36" s="66">
        <v>0</v>
      </c>
      <c r="V36" s="71">
        <v>0</v>
      </c>
      <c r="W36" s="142"/>
      <c r="X36" s="126"/>
      <c r="Y36" s="127"/>
      <c r="Z36" s="127"/>
      <c r="AA36" s="127"/>
      <c r="AB36" s="127"/>
      <c r="AC36" s="127"/>
      <c r="AD36" s="66"/>
      <c r="AE36" s="66"/>
      <c r="AF36" s="66"/>
      <c r="AG36" s="66"/>
      <c r="AH36" s="66"/>
      <c r="AI36" s="66"/>
      <c r="AJ36" s="66"/>
      <c r="AK36" s="66"/>
      <c r="AL36" s="66">
        <f t="shared" si="1"/>
        <v>0</v>
      </c>
      <c r="AM36" s="71">
        <f t="shared" si="2"/>
        <v>0</v>
      </c>
      <c r="AN36" s="66"/>
      <c r="AO36" s="128"/>
      <c r="AP36" s="128"/>
      <c r="AQ36" s="128"/>
      <c r="AR36" s="128"/>
      <c r="AS36" s="128"/>
      <c r="AT36" s="128"/>
    </row>
    <row r="37" spans="1:46" s="3" customFormat="1" ht="33.75">
      <c r="A37" s="124">
        <f t="shared" si="3"/>
        <v>29</v>
      </c>
      <c r="B37" s="93" t="s">
        <v>68</v>
      </c>
      <c r="C37" s="125" t="s">
        <v>68</v>
      </c>
      <c r="D37" s="93" t="s">
        <v>142</v>
      </c>
      <c r="E37" s="94" t="s">
        <v>93</v>
      </c>
      <c r="F37" s="66"/>
      <c r="G37" s="66"/>
      <c r="H37" s="95">
        <v>140.46</v>
      </c>
      <c r="I37" s="97">
        <v>60</v>
      </c>
      <c r="J37" s="66">
        <f t="shared" si="0"/>
        <v>8427.6</v>
      </c>
      <c r="K37" s="66">
        <v>0</v>
      </c>
      <c r="L37" s="66">
        <v>0</v>
      </c>
      <c r="M37" s="66"/>
      <c r="N37" s="66"/>
      <c r="O37" s="66"/>
      <c r="P37" s="66"/>
      <c r="Q37" s="96"/>
      <c r="R37" s="97"/>
      <c r="S37" s="66">
        <v>0</v>
      </c>
      <c r="T37" s="66">
        <v>6.9121597334742546E-11</v>
      </c>
      <c r="U37" s="66">
        <v>0</v>
      </c>
      <c r="V37" s="71">
        <v>6.9121597334742546E-11</v>
      </c>
      <c r="W37" s="142"/>
      <c r="X37" s="126"/>
      <c r="Y37" s="127"/>
      <c r="Z37" s="127"/>
      <c r="AA37" s="127"/>
      <c r="AB37" s="127"/>
      <c r="AC37" s="127"/>
      <c r="AD37" s="66"/>
      <c r="AE37" s="66"/>
      <c r="AF37" s="66"/>
      <c r="AG37" s="66"/>
      <c r="AH37" s="66"/>
      <c r="AI37" s="66"/>
      <c r="AJ37" s="66"/>
      <c r="AK37" s="66"/>
      <c r="AL37" s="66">
        <f t="shared" si="1"/>
        <v>0</v>
      </c>
      <c r="AM37" s="71">
        <f t="shared" si="2"/>
        <v>6.9121597334742546E-11</v>
      </c>
      <c r="AN37" s="66"/>
      <c r="AO37" s="128"/>
      <c r="AP37" s="128"/>
      <c r="AQ37" s="128"/>
      <c r="AR37" s="128"/>
      <c r="AS37" s="128"/>
      <c r="AT37" s="128"/>
    </row>
    <row r="38" spans="1:46" s="3" customFormat="1" ht="33.75">
      <c r="A38" s="124">
        <f t="shared" si="3"/>
        <v>30</v>
      </c>
      <c r="B38" s="93" t="s">
        <v>80</v>
      </c>
      <c r="C38" s="125" t="s">
        <v>124</v>
      </c>
      <c r="D38" s="93" t="s">
        <v>107</v>
      </c>
      <c r="E38" s="94" t="s">
        <v>93</v>
      </c>
      <c r="F38" s="66">
        <v>5</v>
      </c>
      <c r="G38" s="66">
        <v>400</v>
      </c>
      <c r="H38" s="95">
        <v>244.83</v>
      </c>
      <c r="I38" s="97">
        <v>2000</v>
      </c>
      <c r="J38" s="66">
        <f t="shared" si="0"/>
        <v>489660</v>
      </c>
      <c r="K38" s="66">
        <v>0</v>
      </c>
      <c r="L38" s="66">
        <v>0</v>
      </c>
      <c r="M38" s="66">
        <v>300</v>
      </c>
      <c r="N38" s="66">
        <v>118050</v>
      </c>
      <c r="O38" s="66">
        <v>1900</v>
      </c>
      <c r="P38" s="66">
        <v>527630</v>
      </c>
      <c r="Q38" s="96">
        <v>1500</v>
      </c>
      <c r="R38" s="97">
        <v>439065</v>
      </c>
      <c r="S38" s="66">
        <v>122</v>
      </c>
      <c r="T38" s="66">
        <v>173918.34999999998</v>
      </c>
      <c r="U38" s="66">
        <v>19</v>
      </c>
      <c r="V38" s="71">
        <v>27085.669999999984</v>
      </c>
      <c r="W38" s="147"/>
      <c r="X38" s="147"/>
      <c r="Y38" s="147"/>
      <c r="Z38" s="147"/>
      <c r="AA38" s="127"/>
      <c r="AB38" s="127"/>
      <c r="AC38" s="127"/>
      <c r="AD38" s="66"/>
      <c r="AE38" s="66"/>
      <c r="AF38" s="66"/>
      <c r="AG38" s="66"/>
      <c r="AH38" s="66"/>
      <c r="AI38" s="66"/>
      <c r="AJ38" s="66">
        <v>122</v>
      </c>
      <c r="AK38" s="66">
        <v>173918.35</v>
      </c>
      <c r="AL38" s="66">
        <f t="shared" si="1"/>
        <v>0</v>
      </c>
      <c r="AM38" s="71">
        <f t="shared" si="2"/>
        <v>-2.9103830456733704E-11</v>
      </c>
      <c r="AN38" s="66"/>
      <c r="AO38" s="128"/>
      <c r="AP38" s="128"/>
      <c r="AQ38" s="128"/>
      <c r="AR38" s="128"/>
      <c r="AS38" s="128"/>
      <c r="AT38" s="128"/>
    </row>
    <row r="39" spans="1:46" s="3" customFormat="1" ht="33.75">
      <c r="A39" s="124">
        <f t="shared" si="3"/>
        <v>31</v>
      </c>
      <c r="B39" s="93" t="s">
        <v>81</v>
      </c>
      <c r="C39" s="125" t="s">
        <v>125</v>
      </c>
      <c r="D39" s="93" t="s">
        <v>103</v>
      </c>
      <c r="E39" s="94" t="s">
        <v>93</v>
      </c>
      <c r="F39" s="66">
        <v>16</v>
      </c>
      <c r="G39" s="66">
        <v>625</v>
      </c>
      <c r="H39" s="95">
        <v>39.96</v>
      </c>
      <c r="I39" s="97">
        <v>10000</v>
      </c>
      <c r="J39" s="66">
        <f t="shared" si="0"/>
        <v>399600</v>
      </c>
      <c r="K39" s="66">
        <v>0</v>
      </c>
      <c r="L39" s="66">
        <v>0</v>
      </c>
      <c r="M39" s="66">
        <v>8000</v>
      </c>
      <c r="N39" s="66">
        <v>437600</v>
      </c>
      <c r="O39" s="66">
        <v>7517</v>
      </c>
      <c r="P39" s="66">
        <v>321953.11</v>
      </c>
      <c r="Q39" s="96">
        <v>3085</v>
      </c>
      <c r="R39" s="97">
        <v>139318.6</v>
      </c>
      <c r="S39" s="66">
        <v>285</v>
      </c>
      <c r="T39" s="66">
        <v>10582.050000000003</v>
      </c>
      <c r="U39" s="66">
        <v>0</v>
      </c>
      <c r="V39" s="71">
        <v>3.637978807091713E-12</v>
      </c>
      <c r="W39" s="142"/>
      <c r="X39" s="126"/>
      <c r="Y39" s="127"/>
      <c r="Z39" s="127"/>
      <c r="AA39" s="127"/>
      <c r="AB39" s="127"/>
      <c r="AC39" s="127"/>
      <c r="AD39" s="66"/>
      <c r="AE39" s="66"/>
      <c r="AF39" s="66"/>
      <c r="AG39" s="66"/>
      <c r="AH39" s="66"/>
      <c r="AI39" s="66"/>
      <c r="AJ39" s="66">
        <v>285</v>
      </c>
      <c r="AK39" s="66">
        <v>10582.05</v>
      </c>
      <c r="AL39" s="66">
        <f t="shared" si="1"/>
        <v>0</v>
      </c>
      <c r="AM39" s="71">
        <f t="shared" si="2"/>
        <v>3.637978807091713E-12</v>
      </c>
      <c r="AN39" s="66"/>
      <c r="AO39" s="128"/>
      <c r="AP39" s="128"/>
      <c r="AQ39" s="128"/>
      <c r="AR39" s="128"/>
      <c r="AS39" s="128"/>
      <c r="AT39" s="128"/>
    </row>
    <row r="40" spans="1:46" s="3" customFormat="1" ht="33.75">
      <c r="A40" s="124">
        <f t="shared" si="3"/>
        <v>32</v>
      </c>
      <c r="B40" s="93" t="s">
        <v>82</v>
      </c>
      <c r="C40" s="125" t="s">
        <v>126</v>
      </c>
      <c r="D40" s="93" t="s">
        <v>96</v>
      </c>
      <c r="E40" s="94" t="s">
        <v>93</v>
      </c>
      <c r="F40" s="66">
        <v>0</v>
      </c>
      <c r="G40" s="66">
        <v>0</v>
      </c>
      <c r="H40" s="95">
        <v>98.71</v>
      </c>
      <c r="I40" s="97">
        <v>0</v>
      </c>
      <c r="J40" s="66">
        <f t="shared" ref="J40:J70" si="4">H40*I40</f>
        <v>0</v>
      </c>
      <c r="K40" s="66">
        <v>0</v>
      </c>
      <c r="L40" s="66">
        <v>0</v>
      </c>
      <c r="M40" s="66">
        <v>2000</v>
      </c>
      <c r="N40" s="66">
        <v>174000</v>
      </c>
      <c r="O40" s="66">
        <v>470</v>
      </c>
      <c r="P40" s="66">
        <v>46393.7</v>
      </c>
      <c r="Q40" s="96"/>
      <c r="R40" s="97"/>
      <c r="S40" s="66">
        <v>183</v>
      </c>
      <c r="T40" s="66">
        <v>18550.71</v>
      </c>
      <c r="U40" s="66">
        <v>138</v>
      </c>
      <c r="V40" s="71">
        <v>13989.06</v>
      </c>
      <c r="W40" s="142"/>
      <c r="X40" s="126"/>
      <c r="Y40" s="127"/>
      <c r="Z40" s="127"/>
      <c r="AA40" s="127"/>
      <c r="AB40" s="127"/>
      <c r="AC40" s="127"/>
      <c r="AD40" s="66"/>
      <c r="AE40" s="66"/>
      <c r="AF40" s="66"/>
      <c r="AG40" s="66"/>
      <c r="AH40" s="66"/>
      <c r="AI40" s="66"/>
      <c r="AJ40" s="66">
        <v>58</v>
      </c>
      <c r="AK40" s="66">
        <v>5879.46</v>
      </c>
      <c r="AL40" s="66">
        <f t="shared" ref="AL40:AL70" si="5">SUM(S40,AB40,AD40,AF40,AH40,-AJ40)</f>
        <v>125</v>
      </c>
      <c r="AM40" s="71">
        <f t="shared" ref="AM40:AM70" si="6">SUM(T40,AC40,AE40,AG40,AI40,-AK40)</f>
        <v>12671.25</v>
      </c>
      <c r="AN40" s="66"/>
      <c r="AO40" s="128"/>
      <c r="AP40" s="128"/>
      <c r="AQ40" s="128"/>
      <c r="AR40" s="128"/>
      <c r="AS40" s="128"/>
      <c r="AT40" s="128"/>
    </row>
    <row r="41" spans="1:46" s="3" customFormat="1" ht="33.75">
      <c r="A41" s="124">
        <f t="shared" si="3"/>
        <v>33</v>
      </c>
      <c r="B41" s="93" t="s">
        <v>82</v>
      </c>
      <c r="C41" s="125" t="s">
        <v>126</v>
      </c>
      <c r="D41" s="93" t="s">
        <v>103</v>
      </c>
      <c r="E41" s="94" t="s">
        <v>93</v>
      </c>
      <c r="F41" s="66">
        <v>0</v>
      </c>
      <c r="G41" s="66">
        <v>0</v>
      </c>
      <c r="H41" s="95">
        <v>183.1</v>
      </c>
      <c r="I41" s="96">
        <v>400</v>
      </c>
      <c r="J41" s="66">
        <f t="shared" si="4"/>
        <v>73240</v>
      </c>
      <c r="K41" s="66">
        <v>0</v>
      </c>
      <c r="L41" s="66">
        <v>0</v>
      </c>
      <c r="M41" s="66">
        <v>4000</v>
      </c>
      <c r="N41" s="66">
        <v>702560</v>
      </c>
      <c r="O41" s="66">
        <v>1500</v>
      </c>
      <c r="P41" s="66">
        <v>299115</v>
      </c>
      <c r="Q41" s="96"/>
      <c r="R41" s="97"/>
      <c r="S41" s="66">
        <v>0</v>
      </c>
      <c r="T41" s="66">
        <v>0</v>
      </c>
      <c r="U41" s="66">
        <v>0</v>
      </c>
      <c r="V41" s="71">
        <v>0</v>
      </c>
      <c r="W41" s="142"/>
      <c r="X41" s="126"/>
      <c r="Y41" s="127"/>
      <c r="Z41" s="127"/>
      <c r="AA41" s="127"/>
      <c r="AB41" s="127"/>
      <c r="AC41" s="127"/>
      <c r="AD41" s="66"/>
      <c r="AE41" s="66"/>
      <c r="AF41" s="66"/>
      <c r="AG41" s="66"/>
      <c r="AH41" s="66"/>
      <c r="AI41" s="66"/>
      <c r="AJ41" s="66"/>
      <c r="AK41" s="66"/>
      <c r="AL41" s="66">
        <f t="shared" si="5"/>
        <v>0</v>
      </c>
      <c r="AM41" s="71">
        <f t="shared" si="6"/>
        <v>0</v>
      </c>
      <c r="AN41" s="66"/>
      <c r="AO41" s="128"/>
      <c r="AP41" s="128"/>
      <c r="AQ41" s="128"/>
      <c r="AR41" s="128"/>
      <c r="AS41" s="128"/>
      <c r="AT41" s="128"/>
    </row>
    <row r="42" spans="1:46" s="3" customFormat="1" ht="33.75">
      <c r="A42" s="124">
        <f t="shared" si="3"/>
        <v>34</v>
      </c>
      <c r="B42" s="93" t="s">
        <v>83</v>
      </c>
      <c r="C42" s="93" t="s">
        <v>83</v>
      </c>
      <c r="D42" s="93" t="s">
        <v>94</v>
      </c>
      <c r="E42" s="94" t="s">
        <v>93</v>
      </c>
      <c r="F42" s="66">
        <v>18</v>
      </c>
      <c r="G42" s="66">
        <v>110</v>
      </c>
      <c r="H42" s="95">
        <v>141.65</v>
      </c>
      <c r="I42" s="96">
        <v>2800</v>
      </c>
      <c r="J42" s="66">
        <f t="shared" si="4"/>
        <v>396620</v>
      </c>
      <c r="K42" s="66">
        <v>0</v>
      </c>
      <c r="L42" s="66">
        <v>0</v>
      </c>
      <c r="M42" s="66">
        <v>1000</v>
      </c>
      <c r="N42" s="66">
        <v>174600</v>
      </c>
      <c r="O42" s="66">
        <v>1583</v>
      </c>
      <c r="P42" s="66">
        <v>231703.71</v>
      </c>
      <c r="Q42" s="96"/>
      <c r="R42" s="97"/>
      <c r="S42" s="66">
        <v>254</v>
      </c>
      <c r="T42" s="66">
        <v>38176.199999999997</v>
      </c>
      <c r="U42" s="66">
        <v>0</v>
      </c>
      <c r="V42" s="71">
        <v>0</v>
      </c>
      <c r="W42" s="142"/>
      <c r="X42" s="126"/>
      <c r="Y42" s="132"/>
      <c r="Z42" s="127"/>
      <c r="AA42" s="127"/>
      <c r="AB42" s="127"/>
      <c r="AC42" s="127"/>
      <c r="AD42" s="66"/>
      <c r="AE42" s="66"/>
      <c r="AF42" s="66"/>
      <c r="AG42" s="66"/>
      <c r="AH42" s="66"/>
      <c r="AI42" s="66"/>
      <c r="AJ42" s="66">
        <v>254</v>
      </c>
      <c r="AK42" s="66">
        <v>38176.199999999997</v>
      </c>
      <c r="AL42" s="66">
        <f t="shared" si="5"/>
        <v>0</v>
      </c>
      <c r="AM42" s="71">
        <f t="shared" si="6"/>
        <v>0</v>
      </c>
      <c r="AN42" s="66"/>
      <c r="AO42" s="128"/>
      <c r="AP42" s="128"/>
      <c r="AQ42" s="128"/>
      <c r="AR42" s="128"/>
      <c r="AS42" s="128"/>
      <c r="AT42" s="128"/>
    </row>
    <row r="43" spans="1:46" s="3" customFormat="1" ht="33.75">
      <c r="A43" s="124">
        <f t="shared" si="3"/>
        <v>35</v>
      </c>
      <c r="B43" s="93" t="s">
        <v>83</v>
      </c>
      <c r="C43" s="93" t="s">
        <v>83</v>
      </c>
      <c r="D43" s="93" t="s">
        <v>102</v>
      </c>
      <c r="E43" s="94" t="s">
        <v>93</v>
      </c>
      <c r="F43" s="66">
        <v>6</v>
      </c>
      <c r="G43" s="66">
        <v>330</v>
      </c>
      <c r="H43" s="95">
        <v>254.97</v>
      </c>
      <c r="I43" s="97">
        <v>800</v>
      </c>
      <c r="J43" s="66">
        <f t="shared" si="4"/>
        <v>203976</v>
      </c>
      <c r="K43" s="66">
        <v>0</v>
      </c>
      <c r="L43" s="66">
        <v>0</v>
      </c>
      <c r="M43" s="66">
        <v>2000</v>
      </c>
      <c r="N43" s="66">
        <v>488880</v>
      </c>
      <c r="O43" s="66">
        <v>2450</v>
      </c>
      <c r="P43" s="66">
        <v>625460.5</v>
      </c>
      <c r="Q43" s="96"/>
      <c r="R43" s="97"/>
      <c r="S43" s="66">
        <v>0</v>
      </c>
      <c r="T43" s="66">
        <v>0</v>
      </c>
      <c r="U43" s="66">
        <v>0</v>
      </c>
      <c r="V43" s="71">
        <v>0</v>
      </c>
      <c r="W43" s="142"/>
      <c r="X43" s="126"/>
      <c r="Y43" s="132"/>
      <c r="Z43" s="127"/>
      <c r="AA43" s="127"/>
      <c r="AB43" s="127"/>
      <c r="AC43" s="127"/>
      <c r="AD43" s="66"/>
      <c r="AE43" s="66"/>
      <c r="AF43" s="66"/>
      <c r="AG43" s="66"/>
      <c r="AH43" s="66"/>
      <c r="AI43" s="66"/>
      <c r="AJ43" s="66"/>
      <c r="AK43" s="66"/>
      <c r="AL43" s="66">
        <f t="shared" si="5"/>
        <v>0</v>
      </c>
      <c r="AM43" s="71">
        <f t="shared" si="6"/>
        <v>0</v>
      </c>
      <c r="AN43" s="66"/>
      <c r="AO43" s="128"/>
      <c r="AP43" s="128"/>
      <c r="AQ43" s="128"/>
      <c r="AR43" s="128"/>
      <c r="AS43" s="128"/>
      <c r="AT43" s="128"/>
    </row>
    <row r="44" spans="1:46" s="3" customFormat="1" ht="33.75">
      <c r="A44" s="124">
        <f t="shared" si="3"/>
        <v>36</v>
      </c>
      <c r="B44" s="93" t="s">
        <v>82</v>
      </c>
      <c r="C44" s="93" t="s">
        <v>126</v>
      </c>
      <c r="D44" s="93" t="s">
        <v>149</v>
      </c>
      <c r="E44" s="94" t="s">
        <v>93</v>
      </c>
      <c r="F44" s="66"/>
      <c r="G44" s="66"/>
      <c r="H44" s="66">
        <v>297.32</v>
      </c>
      <c r="I44" s="66">
        <v>1100</v>
      </c>
      <c r="J44" s="66">
        <f t="shared" si="4"/>
        <v>327052</v>
      </c>
      <c r="K44" s="66">
        <v>0</v>
      </c>
      <c r="L44" s="66">
        <v>0</v>
      </c>
      <c r="M44" s="66"/>
      <c r="N44" s="66"/>
      <c r="O44" s="66"/>
      <c r="P44" s="66"/>
      <c r="Q44" s="66"/>
      <c r="R44" s="66"/>
      <c r="S44" s="66">
        <v>0</v>
      </c>
      <c r="T44" s="66">
        <v>0</v>
      </c>
      <c r="U44" s="66">
        <v>0</v>
      </c>
      <c r="V44" s="71">
        <v>0</v>
      </c>
      <c r="W44" s="142"/>
      <c r="X44" s="126"/>
      <c r="Y44" s="127"/>
      <c r="Z44" s="127"/>
      <c r="AA44" s="127"/>
      <c r="AB44" s="127"/>
      <c r="AC44" s="127"/>
      <c r="AD44" s="66"/>
      <c r="AE44" s="66"/>
      <c r="AF44" s="66"/>
      <c r="AG44" s="66"/>
      <c r="AH44" s="66"/>
      <c r="AI44" s="66"/>
      <c r="AJ44" s="66"/>
      <c r="AK44" s="66"/>
      <c r="AL44" s="66">
        <f t="shared" si="5"/>
        <v>0</v>
      </c>
      <c r="AM44" s="71">
        <f t="shared" si="6"/>
        <v>0</v>
      </c>
      <c r="AN44" s="66"/>
      <c r="AO44" s="128"/>
      <c r="AP44" s="128"/>
      <c r="AQ44" s="128"/>
      <c r="AR44" s="128"/>
      <c r="AS44" s="128"/>
      <c r="AT44" s="128"/>
    </row>
    <row r="45" spans="1:46" s="3" customFormat="1" ht="33.75">
      <c r="A45" s="124">
        <f>A44+1</f>
        <v>37</v>
      </c>
      <c r="B45" s="93" t="s">
        <v>73</v>
      </c>
      <c r="C45" s="93" t="s">
        <v>73</v>
      </c>
      <c r="D45" s="93" t="s">
        <v>97</v>
      </c>
      <c r="E45" s="94" t="s">
        <v>93</v>
      </c>
      <c r="F45" s="66">
        <v>0</v>
      </c>
      <c r="G45" s="66">
        <v>0</v>
      </c>
      <c r="H45" s="95">
        <v>393.64</v>
      </c>
      <c r="I45" s="97">
        <v>0</v>
      </c>
      <c r="J45" s="66">
        <f t="shared" si="4"/>
        <v>0</v>
      </c>
      <c r="K45" s="66">
        <v>0</v>
      </c>
      <c r="L45" s="66">
        <v>0</v>
      </c>
      <c r="M45" s="66">
        <v>0</v>
      </c>
      <c r="N45" s="66">
        <v>0</v>
      </c>
      <c r="O45" s="66">
        <v>100</v>
      </c>
      <c r="P45" s="66">
        <v>37442</v>
      </c>
      <c r="Q45" s="96"/>
      <c r="R45" s="97"/>
      <c r="S45" s="66">
        <v>0</v>
      </c>
      <c r="T45" s="66">
        <v>0</v>
      </c>
      <c r="U45" s="66">
        <v>0</v>
      </c>
      <c r="V45" s="71">
        <v>0</v>
      </c>
      <c r="W45" s="142"/>
      <c r="X45" s="126"/>
      <c r="Y45" s="127"/>
      <c r="Z45" s="127"/>
      <c r="AA45" s="127"/>
      <c r="AB45" s="127"/>
      <c r="AC45" s="127"/>
      <c r="AD45" s="66"/>
      <c r="AE45" s="66"/>
      <c r="AF45" s="66"/>
      <c r="AG45" s="66"/>
      <c r="AH45" s="66"/>
      <c r="AI45" s="66"/>
      <c r="AJ45" s="66"/>
      <c r="AK45" s="66"/>
      <c r="AL45" s="66">
        <f t="shared" si="5"/>
        <v>0</v>
      </c>
      <c r="AM45" s="71">
        <f t="shared" si="6"/>
        <v>0</v>
      </c>
      <c r="AN45" s="66"/>
      <c r="AO45" s="128"/>
      <c r="AP45" s="128"/>
      <c r="AQ45" s="128"/>
      <c r="AR45" s="128"/>
      <c r="AS45" s="128"/>
      <c r="AT45" s="128"/>
    </row>
    <row r="46" spans="1:46" s="3" customFormat="1" ht="33.75">
      <c r="A46" s="124">
        <f t="shared" si="3"/>
        <v>38</v>
      </c>
      <c r="B46" s="93" t="s">
        <v>76</v>
      </c>
      <c r="C46" s="93" t="s">
        <v>76</v>
      </c>
      <c r="D46" s="93" t="s">
        <v>108</v>
      </c>
      <c r="E46" s="94" t="s">
        <v>93</v>
      </c>
      <c r="F46" s="66">
        <v>6</v>
      </c>
      <c r="G46" s="66">
        <v>25</v>
      </c>
      <c r="H46" s="95">
        <v>105.27</v>
      </c>
      <c r="I46" s="96">
        <v>250</v>
      </c>
      <c r="J46" s="66">
        <f t="shared" si="4"/>
        <v>26317.5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96">
        <v>76</v>
      </c>
      <c r="R46" s="97">
        <v>11750.36</v>
      </c>
      <c r="S46" s="66">
        <v>0</v>
      </c>
      <c r="T46" s="66">
        <v>0</v>
      </c>
      <c r="U46" s="66">
        <v>0</v>
      </c>
      <c r="V46" s="71">
        <v>0</v>
      </c>
      <c r="W46" s="142"/>
      <c r="X46" s="126"/>
      <c r="Y46" s="127"/>
      <c r="Z46" s="127"/>
      <c r="AA46" s="127"/>
      <c r="AB46" s="127"/>
      <c r="AC46" s="127"/>
      <c r="AD46" s="66"/>
      <c r="AE46" s="66"/>
      <c r="AF46" s="66"/>
      <c r="AG46" s="66"/>
      <c r="AH46" s="66"/>
      <c r="AI46" s="66"/>
      <c r="AJ46" s="66"/>
      <c r="AK46" s="66"/>
      <c r="AL46" s="66">
        <f t="shared" si="5"/>
        <v>0</v>
      </c>
      <c r="AM46" s="71">
        <f t="shared" si="6"/>
        <v>0</v>
      </c>
      <c r="AN46" s="66"/>
      <c r="AO46" s="128"/>
      <c r="AP46" s="128"/>
      <c r="AQ46" s="128"/>
      <c r="AR46" s="128"/>
      <c r="AS46" s="128"/>
      <c r="AT46" s="128"/>
    </row>
    <row r="47" spans="1:46" s="3" customFormat="1" ht="33.75">
      <c r="A47" s="124">
        <f t="shared" si="3"/>
        <v>39</v>
      </c>
      <c r="B47" s="93" t="s">
        <v>65</v>
      </c>
      <c r="C47" s="93" t="s">
        <v>65</v>
      </c>
      <c r="D47" s="93" t="s">
        <v>102</v>
      </c>
      <c r="E47" s="94" t="s">
        <v>93</v>
      </c>
      <c r="F47" s="66">
        <v>6</v>
      </c>
      <c r="G47" s="66">
        <v>100</v>
      </c>
      <c r="H47" s="95">
        <v>251.4</v>
      </c>
      <c r="I47" s="96">
        <v>0</v>
      </c>
      <c r="J47" s="66">
        <v>0</v>
      </c>
      <c r="K47" s="66">
        <v>0</v>
      </c>
      <c r="L47" s="66">
        <v>0</v>
      </c>
      <c r="M47" s="66">
        <v>400</v>
      </c>
      <c r="N47" s="66">
        <v>46524</v>
      </c>
      <c r="O47" s="66">
        <v>80</v>
      </c>
      <c r="P47" s="66">
        <v>27321.599999999999</v>
      </c>
      <c r="Q47" s="96"/>
      <c r="R47" s="97"/>
      <c r="S47" s="66">
        <v>0</v>
      </c>
      <c r="T47" s="66">
        <v>0</v>
      </c>
      <c r="U47" s="66">
        <v>0</v>
      </c>
      <c r="V47" s="71">
        <v>0</v>
      </c>
      <c r="W47" s="142"/>
      <c r="X47" s="126"/>
      <c r="Y47" s="127"/>
      <c r="Z47" s="127"/>
      <c r="AA47" s="127"/>
      <c r="AB47" s="127"/>
      <c r="AC47" s="127"/>
      <c r="AD47" s="66"/>
      <c r="AE47" s="66"/>
      <c r="AF47" s="66"/>
      <c r="AG47" s="66"/>
      <c r="AH47" s="66"/>
      <c r="AI47" s="66"/>
      <c r="AJ47" s="66"/>
      <c r="AK47" s="66"/>
      <c r="AL47" s="66">
        <f t="shared" si="5"/>
        <v>0</v>
      </c>
      <c r="AM47" s="71">
        <f t="shared" si="6"/>
        <v>0</v>
      </c>
      <c r="AN47" s="66"/>
      <c r="AO47" s="128"/>
      <c r="AP47" s="128"/>
      <c r="AQ47" s="128"/>
      <c r="AR47" s="128"/>
      <c r="AS47" s="128"/>
      <c r="AT47" s="128"/>
    </row>
    <row r="48" spans="1:46" s="3" customFormat="1" ht="33.75">
      <c r="A48" s="124">
        <f t="shared" si="3"/>
        <v>40</v>
      </c>
      <c r="B48" s="93" t="s">
        <v>65</v>
      </c>
      <c r="C48" s="93" t="s">
        <v>65</v>
      </c>
      <c r="D48" s="93" t="s">
        <v>102</v>
      </c>
      <c r="E48" s="94" t="s">
        <v>93</v>
      </c>
      <c r="F48" s="66"/>
      <c r="G48" s="66"/>
      <c r="H48" s="66"/>
      <c r="I48" s="66">
        <f t="shared" ref="I48:I55" si="7">F48*G48</f>
        <v>0</v>
      </c>
      <c r="J48" s="66">
        <f t="shared" si="4"/>
        <v>0</v>
      </c>
      <c r="K48" s="66">
        <v>0</v>
      </c>
      <c r="L48" s="66">
        <v>0</v>
      </c>
      <c r="M48" s="66"/>
      <c r="N48" s="66"/>
      <c r="O48" s="66"/>
      <c r="P48" s="66"/>
      <c r="Q48" s="66"/>
      <c r="R48" s="66"/>
      <c r="S48" s="66">
        <v>0</v>
      </c>
      <c r="T48" s="66">
        <v>0</v>
      </c>
      <c r="U48" s="66">
        <v>0</v>
      </c>
      <c r="V48" s="71">
        <v>0</v>
      </c>
      <c r="W48" s="142" t="s">
        <v>251</v>
      </c>
      <c r="X48" s="126" t="s">
        <v>250</v>
      </c>
      <c r="Y48" s="127" t="s">
        <v>253</v>
      </c>
      <c r="Z48" s="126" t="s">
        <v>252</v>
      </c>
      <c r="AA48" s="127"/>
      <c r="AB48" s="127"/>
      <c r="AC48" s="127"/>
      <c r="AD48" s="66"/>
      <c r="AE48" s="66"/>
      <c r="AF48" s="66">
        <v>200</v>
      </c>
      <c r="AG48" s="66">
        <v>70142</v>
      </c>
      <c r="AH48" s="66"/>
      <c r="AI48" s="66"/>
      <c r="AJ48" s="66">
        <v>200</v>
      </c>
      <c r="AK48" s="66">
        <v>70142</v>
      </c>
      <c r="AL48" s="66">
        <f t="shared" si="5"/>
        <v>0</v>
      </c>
      <c r="AM48" s="71">
        <f t="shared" si="6"/>
        <v>0</v>
      </c>
      <c r="AN48" s="66"/>
      <c r="AO48" s="128"/>
      <c r="AP48" s="128"/>
      <c r="AQ48" s="128"/>
      <c r="AR48" s="128"/>
      <c r="AS48" s="128"/>
      <c r="AT48" s="128"/>
    </row>
    <row r="49" spans="1:46" s="3" customFormat="1" ht="33.75">
      <c r="A49" s="124">
        <f t="shared" si="3"/>
        <v>41</v>
      </c>
      <c r="B49" s="93" t="s">
        <v>186</v>
      </c>
      <c r="C49" s="93" t="s">
        <v>186</v>
      </c>
      <c r="D49" s="93" t="s">
        <v>111</v>
      </c>
      <c r="E49" s="94" t="s">
        <v>93</v>
      </c>
      <c r="F49" s="66"/>
      <c r="G49" s="66"/>
      <c r="H49" s="66">
        <v>1457</v>
      </c>
      <c r="I49" s="66">
        <v>70</v>
      </c>
      <c r="J49" s="66">
        <f t="shared" si="4"/>
        <v>101990</v>
      </c>
      <c r="K49" s="66">
        <v>0</v>
      </c>
      <c r="L49" s="66">
        <v>0</v>
      </c>
      <c r="M49" s="66"/>
      <c r="N49" s="66"/>
      <c r="O49" s="66"/>
      <c r="P49" s="66"/>
      <c r="Q49" s="66"/>
      <c r="R49" s="66"/>
      <c r="S49" s="66">
        <v>0</v>
      </c>
      <c r="T49" s="66">
        <v>3.637978807091713E-12</v>
      </c>
      <c r="U49" s="66">
        <v>0</v>
      </c>
      <c r="V49" s="71">
        <v>3.637978807091713E-12</v>
      </c>
      <c r="W49" s="142"/>
      <c r="X49" s="126"/>
      <c r="Y49" s="127"/>
      <c r="Z49" s="126"/>
      <c r="AA49" s="127"/>
      <c r="AB49" s="127"/>
      <c r="AC49" s="127"/>
      <c r="AD49" s="66"/>
      <c r="AE49" s="66"/>
      <c r="AF49" s="66"/>
      <c r="AG49" s="66"/>
      <c r="AH49" s="66"/>
      <c r="AI49" s="66"/>
      <c r="AJ49" s="66"/>
      <c r="AK49" s="66"/>
      <c r="AL49" s="66">
        <f t="shared" si="5"/>
        <v>0</v>
      </c>
      <c r="AM49" s="71">
        <f t="shared" si="6"/>
        <v>3.637978807091713E-12</v>
      </c>
      <c r="AN49" s="66"/>
      <c r="AO49" s="128"/>
      <c r="AP49" s="128"/>
      <c r="AQ49" s="128"/>
      <c r="AR49" s="128"/>
      <c r="AS49" s="128"/>
      <c r="AT49" s="128"/>
    </row>
    <row r="50" spans="1:46" s="3" customFormat="1" ht="33.75">
      <c r="A50" s="124">
        <f t="shared" si="3"/>
        <v>42</v>
      </c>
      <c r="B50" s="93" t="s">
        <v>69</v>
      </c>
      <c r="C50" s="125" t="s">
        <v>254</v>
      </c>
      <c r="D50" s="93" t="s">
        <v>109</v>
      </c>
      <c r="E50" s="94" t="s">
        <v>93</v>
      </c>
      <c r="F50" s="66">
        <v>12</v>
      </c>
      <c r="G50" s="66">
        <v>25</v>
      </c>
      <c r="H50" s="95">
        <v>900.61</v>
      </c>
      <c r="I50" s="96">
        <v>0</v>
      </c>
      <c r="J50" s="66">
        <f t="shared" si="4"/>
        <v>0</v>
      </c>
      <c r="K50" s="66">
        <v>0</v>
      </c>
      <c r="L50" s="66">
        <v>0</v>
      </c>
      <c r="M50" s="66">
        <v>150</v>
      </c>
      <c r="N50" s="66">
        <v>130263</v>
      </c>
      <c r="O50" s="66">
        <v>240</v>
      </c>
      <c r="P50" s="66">
        <v>190615.2</v>
      </c>
      <c r="Q50" s="96"/>
      <c r="R50" s="97"/>
      <c r="S50" s="66">
        <v>0</v>
      </c>
      <c r="T50" s="66">
        <v>0</v>
      </c>
      <c r="U50" s="66">
        <v>0</v>
      </c>
      <c r="V50" s="71">
        <v>0</v>
      </c>
      <c r="W50" s="142" t="s">
        <v>251</v>
      </c>
      <c r="X50" s="126" t="s">
        <v>256</v>
      </c>
      <c r="Y50" s="127" t="s">
        <v>253</v>
      </c>
      <c r="Z50" s="126" t="s">
        <v>252</v>
      </c>
      <c r="AA50" s="127"/>
      <c r="AB50" s="127"/>
      <c r="AC50" s="127"/>
      <c r="AD50" s="66"/>
      <c r="AE50" s="66"/>
      <c r="AF50" s="66"/>
      <c r="AG50" s="66"/>
      <c r="AH50" s="66">
        <v>100</v>
      </c>
      <c r="AI50" s="66">
        <v>77191</v>
      </c>
      <c r="AJ50" s="66">
        <v>100</v>
      </c>
      <c r="AK50" s="66">
        <v>77191</v>
      </c>
      <c r="AL50" s="66">
        <f t="shared" si="5"/>
        <v>0</v>
      </c>
      <c r="AM50" s="71">
        <f t="shared" si="6"/>
        <v>0</v>
      </c>
      <c r="AN50" s="66"/>
      <c r="AO50" s="128"/>
      <c r="AP50" s="128"/>
      <c r="AQ50" s="128"/>
      <c r="AR50" s="128"/>
      <c r="AS50" s="128"/>
      <c r="AT50" s="128"/>
    </row>
    <row r="51" spans="1:46" s="3" customFormat="1" ht="33.75">
      <c r="A51" s="124">
        <f t="shared" si="3"/>
        <v>43</v>
      </c>
      <c r="B51" s="93" t="s">
        <v>84</v>
      </c>
      <c r="C51" s="93" t="s">
        <v>84</v>
      </c>
      <c r="D51" s="93" t="s">
        <v>102</v>
      </c>
      <c r="E51" s="94" t="s">
        <v>93</v>
      </c>
      <c r="F51" s="66">
        <v>56</v>
      </c>
      <c r="G51" s="66">
        <v>143</v>
      </c>
      <c r="H51" s="95">
        <v>71.569999999999993</v>
      </c>
      <c r="I51" s="96">
        <v>6000</v>
      </c>
      <c r="J51" s="66">
        <f t="shared" si="4"/>
        <v>429419.99999999994</v>
      </c>
      <c r="K51" s="66">
        <v>0</v>
      </c>
      <c r="L51" s="66">
        <v>0</v>
      </c>
      <c r="M51" s="66">
        <v>5000</v>
      </c>
      <c r="N51" s="66">
        <v>474900</v>
      </c>
      <c r="O51" s="66">
        <v>4500</v>
      </c>
      <c r="P51" s="66">
        <v>612675</v>
      </c>
      <c r="Q51" s="96">
        <v>1842</v>
      </c>
      <c r="R51" s="97">
        <v>264419.09999999998</v>
      </c>
      <c r="S51" s="66">
        <v>2030</v>
      </c>
      <c r="T51" s="66">
        <v>190393.69999999995</v>
      </c>
      <c r="U51" s="66">
        <v>133</v>
      </c>
      <c r="V51" s="71">
        <v>12474.069999999949</v>
      </c>
      <c r="W51" s="142"/>
      <c r="X51" s="126"/>
      <c r="Y51" s="127"/>
      <c r="Z51" s="127"/>
      <c r="AA51" s="127"/>
      <c r="AB51" s="127"/>
      <c r="AC51" s="127"/>
      <c r="AD51" s="66"/>
      <c r="AE51" s="66"/>
      <c r="AF51" s="66"/>
      <c r="AG51" s="66"/>
      <c r="AH51" s="66"/>
      <c r="AI51" s="66"/>
      <c r="AJ51" s="66">
        <v>2030</v>
      </c>
      <c r="AK51" s="66">
        <v>190393.7</v>
      </c>
      <c r="AL51" s="66">
        <f t="shared" si="5"/>
        <v>0</v>
      </c>
      <c r="AM51" s="71">
        <f t="shared" si="6"/>
        <v>-5.8207660913467407E-11</v>
      </c>
      <c r="AN51" s="66"/>
      <c r="AO51" s="128"/>
      <c r="AP51" s="128"/>
      <c r="AQ51" s="128"/>
      <c r="AR51" s="128"/>
      <c r="AS51" s="128"/>
      <c r="AT51" s="128"/>
    </row>
    <row r="52" spans="1:46" s="3" customFormat="1" ht="33.75">
      <c r="A52" s="124">
        <f t="shared" si="3"/>
        <v>44</v>
      </c>
      <c r="B52" s="93" t="s">
        <v>84</v>
      </c>
      <c r="C52" s="93" t="s">
        <v>84</v>
      </c>
      <c r="D52" s="93" t="s">
        <v>94</v>
      </c>
      <c r="E52" s="94" t="s">
        <v>93</v>
      </c>
      <c r="F52" s="66"/>
      <c r="G52" s="66"/>
      <c r="H52" s="95">
        <v>65.010000000000005</v>
      </c>
      <c r="I52" s="96">
        <v>2000</v>
      </c>
      <c r="J52" s="66">
        <f t="shared" si="4"/>
        <v>130020.00000000001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96"/>
      <c r="R52" s="97"/>
      <c r="S52" s="66">
        <v>0</v>
      </c>
      <c r="T52" s="66">
        <v>0</v>
      </c>
      <c r="U52" s="66">
        <v>0</v>
      </c>
      <c r="V52" s="71">
        <v>0</v>
      </c>
      <c r="W52" s="142"/>
      <c r="X52" s="126"/>
      <c r="Y52" s="127"/>
      <c r="Z52" s="127"/>
      <c r="AA52" s="127"/>
      <c r="AB52" s="127"/>
      <c r="AC52" s="127"/>
      <c r="AD52" s="66"/>
      <c r="AE52" s="66"/>
      <c r="AF52" s="66"/>
      <c r="AG52" s="66"/>
      <c r="AH52" s="66"/>
      <c r="AI52" s="66"/>
      <c r="AJ52" s="66"/>
      <c r="AK52" s="66"/>
      <c r="AL52" s="66">
        <f t="shared" si="5"/>
        <v>0</v>
      </c>
      <c r="AM52" s="71">
        <f t="shared" si="6"/>
        <v>0</v>
      </c>
      <c r="AN52" s="66"/>
      <c r="AO52" s="128"/>
      <c r="AP52" s="128"/>
      <c r="AQ52" s="128"/>
      <c r="AR52" s="128"/>
      <c r="AS52" s="128"/>
      <c r="AT52" s="128"/>
    </row>
    <row r="53" spans="1:46" s="3" customFormat="1" ht="33.75">
      <c r="A53" s="124">
        <f t="shared" si="3"/>
        <v>45</v>
      </c>
      <c r="B53" s="93" t="s">
        <v>187</v>
      </c>
      <c r="C53" s="93"/>
      <c r="D53" s="93" t="s">
        <v>188</v>
      </c>
      <c r="E53" s="94" t="s">
        <v>92</v>
      </c>
      <c r="F53" s="66"/>
      <c r="G53" s="66"/>
      <c r="H53" s="95">
        <v>243.32</v>
      </c>
      <c r="I53" s="96">
        <v>210</v>
      </c>
      <c r="J53" s="66">
        <f t="shared" si="4"/>
        <v>51097.2</v>
      </c>
      <c r="K53" s="66"/>
      <c r="L53" s="66">
        <v>0</v>
      </c>
      <c r="M53" s="66"/>
      <c r="N53" s="66"/>
      <c r="O53" s="66"/>
      <c r="P53" s="66"/>
      <c r="Q53" s="96"/>
      <c r="R53" s="97"/>
      <c r="S53" s="66">
        <v>0</v>
      </c>
      <c r="T53" s="66">
        <v>0</v>
      </c>
      <c r="U53" s="66">
        <v>0</v>
      </c>
      <c r="V53" s="71">
        <v>0</v>
      </c>
      <c r="W53" s="142"/>
      <c r="X53" s="126"/>
      <c r="Y53" s="127"/>
      <c r="Z53" s="127"/>
      <c r="AA53" s="127"/>
      <c r="AB53" s="127"/>
      <c r="AC53" s="127"/>
      <c r="AD53" s="66"/>
      <c r="AE53" s="66"/>
      <c r="AF53" s="66"/>
      <c r="AG53" s="66"/>
      <c r="AH53" s="66"/>
      <c r="AI53" s="66"/>
      <c r="AJ53" s="66"/>
      <c r="AK53" s="66"/>
      <c r="AL53" s="66">
        <f t="shared" si="5"/>
        <v>0</v>
      </c>
      <c r="AM53" s="71">
        <f t="shared" si="6"/>
        <v>0</v>
      </c>
      <c r="AN53" s="66"/>
      <c r="AO53" s="128"/>
      <c r="AP53" s="128"/>
      <c r="AQ53" s="128"/>
      <c r="AR53" s="128"/>
      <c r="AS53" s="128"/>
      <c r="AT53" s="128"/>
    </row>
    <row r="54" spans="1:46" s="3" customFormat="1" ht="33.75">
      <c r="A54" s="124">
        <f t="shared" si="3"/>
        <v>46</v>
      </c>
      <c r="B54" s="93" t="s">
        <v>84</v>
      </c>
      <c r="C54" s="93" t="s">
        <v>84</v>
      </c>
      <c r="D54" s="93" t="s">
        <v>102</v>
      </c>
      <c r="E54" s="94" t="s">
        <v>93</v>
      </c>
      <c r="F54" s="66"/>
      <c r="G54" s="66"/>
      <c r="H54" s="95"/>
      <c r="I54" s="96">
        <f t="shared" si="7"/>
        <v>0</v>
      </c>
      <c r="J54" s="66">
        <f t="shared" si="4"/>
        <v>0</v>
      </c>
      <c r="K54" s="66">
        <v>0</v>
      </c>
      <c r="L54" s="66">
        <v>0</v>
      </c>
      <c r="M54" s="66"/>
      <c r="N54" s="66"/>
      <c r="O54" s="66"/>
      <c r="P54" s="66"/>
      <c r="Q54" s="96"/>
      <c r="R54" s="97"/>
      <c r="S54" s="66">
        <v>0</v>
      </c>
      <c r="T54" s="66">
        <v>0</v>
      </c>
      <c r="U54" s="66">
        <v>0</v>
      </c>
      <c r="V54" s="71">
        <v>0</v>
      </c>
      <c r="W54" s="142"/>
      <c r="X54" s="126"/>
      <c r="Y54" s="127"/>
      <c r="Z54" s="127"/>
      <c r="AA54" s="127"/>
      <c r="AB54" s="127"/>
      <c r="AC54" s="127"/>
      <c r="AD54" s="66"/>
      <c r="AE54" s="66"/>
      <c r="AF54" s="66"/>
      <c r="AG54" s="66"/>
      <c r="AH54" s="66"/>
      <c r="AI54" s="66"/>
      <c r="AJ54" s="66"/>
      <c r="AK54" s="66"/>
      <c r="AL54" s="66">
        <f t="shared" si="5"/>
        <v>0</v>
      </c>
      <c r="AM54" s="71">
        <f t="shared" si="6"/>
        <v>0</v>
      </c>
      <c r="AN54" s="66"/>
      <c r="AO54" s="128"/>
      <c r="AP54" s="128"/>
      <c r="AQ54" s="128"/>
      <c r="AR54" s="128"/>
      <c r="AS54" s="128"/>
      <c r="AT54" s="128"/>
    </row>
    <row r="55" spans="1:46" s="3" customFormat="1" ht="33.75">
      <c r="A55" s="124">
        <f t="shared" si="3"/>
        <v>47</v>
      </c>
      <c r="B55" s="93" t="s">
        <v>85</v>
      </c>
      <c r="C55" s="93" t="s">
        <v>85</v>
      </c>
      <c r="D55" s="93" t="s">
        <v>95</v>
      </c>
      <c r="E55" s="94" t="s">
        <v>93</v>
      </c>
      <c r="F55" s="66"/>
      <c r="G55" s="66"/>
      <c r="H55" s="95">
        <v>226.35</v>
      </c>
      <c r="I55" s="96">
        <f t="shared" si="7"/>
        <v>0</v>
      </c>
      <c r="J55" s="66">
        <f t="shared" si="4"/>
        <v>0</v>
      </c>
      <c r="K55" s="66">
        <v>0</v>
      </c>
      <c r="L55" s="66">
        <v>0</v>
      </c>
      <c r="M55" s="66">
        <v>0</v>
      </c>
      <c r="N55" s="66">
        <v>0</v>
      </c>
      <c r="O55" s="66">
        <v>50</v>
      </c>
      <c r="P55" s="66">
        <v>10764.5</v>
      </c>
      <c r="Q55" s="96"/>
      <c r="R55" s="97"/>
      <c r="S55" s="66">
        <v>0</v>
      </c>
      <c r="T55" s="66">
        <v>0</v>
      </c>
      <c r="U55" s="66">
        <v>0</v>
      </c>
      <c r="V55" s="71">
        <v>0</v>
      </c>
      <c r="W55" s="142" t="s">
        <v>244</v>
      </c>
      <c r="X55" s="126" t="s">
        <v>243</v>
      </c>
      <c r="Y55" s="127" t="s">
        <v>246</v>
      </c>
      <c r="Z55" s="127" t="s">
        <v>245</v>
      </c>
      <c r="AA55" s="127"/>
      <c r="AB55" s="127"/>
      <c r="AC55" s="127"/>
      <c r="AD55" s="66"/>
      <c r="AE55" s="66"/>
      <c r="AF55" s="66">
        <v>300</v>
      </c>
      <c r="AG55" s="66">
        <v>66327</v>
      </c>
      <c r="AH55" s="66"/>
      <c r="AI55" s="66"/>
      <c r="AJ55" s="66">
        <v>300</v>
      </c>
      <c r="AK55" s="66">
        <v>66327</v>
      </c>
      <c r="AL55" s="66">
        <f t="shared" si="5"/>
        <v>0</v>
      </c>
      <c r="AM55" s="71">
        <f t="shared" si="6"/>
        <v>0</v>
      </c>
      <c r="AN55" s="66"/>
      <c r="AO55" s="128"/>
      <c r="AP55" s="128"/>
      <c r="AQ55" s="128"/>
      <c r="AR55" s="128"/>
      <c r="AS55" s="128"/>
      <c r="AT55" s="128"/>
    </row>
    <row r="56" spans="1:46" s="3" customFormat="1" ht="33.75">
      <c r="A56" s="124">
        <f t="shared" si="3"/>
        <v>48</v>
      </c>
      <c r="B56" s="93" t="s">
        <v>85</v>
      </c>
      <c r="C56" s="93" t="s">
        <v>85</v>
      </c>
      <c r="D56" s="93" t="s">
        <v>110</v>
      </c>
      <c r="E56" s="94" t="s">
        <v>93</v>
      </c>
      <c r="F56" s="66">
        <v>8</v>
      </c>
      <c r="G56" s="66">
        <v>125</v>
      </c>
      <c r="H56" s="95">
        <v>548.72</v>
      </c>
      <c r="I56" s="96">
        <v>1000</v>
      </c>
      <c r="J56" s="66">
        <f t="shared" si="4"/>
        <v>548720</v>
      </c>
      <c r="K56" s="66">
        <v>0</v>
      </c>
      <c r="L56" s="66">
        <v>0</v>
      </c>
      <c r="M56" s="66">
        <v>700</v>
      </c>
      <c r="N56" s="66">
        <v>528486</v>
      </c>
      <c r="O56" s="66">
        <v>1000</v>
      </c>
      <c r="P56" s="66">
        <v>532700</v>
      </c>
      <c r="Q56" s="96"/>
      <c r="R56" s="97"/>
      <c r="S56" s="66">
        <v>0</v>
      </c>
      <c r="T56" s="66">
        <v>0</v>
      </c>
      <c r="U56" s="66">
        <v>0</v>
      </c>
      <c r="V56" s="71">
        <v>0</v>
      </c>
      <c r="W56" s="142" t="s">
        <v>244</v>
      </c>
      <c r="X56" s="126" t="s">
        <v>243</v>
      </c>
      <c r="Y56" s="127" t="s">
        <v>246</v>
      </c>
      <c r="Z56" s="127" t="s">
        <v>245</v>
      </c>
      <c r="AA56" s="127"/>
      <c r="AB56" s="127"/>
      <c r="AC56" s="127"/>
      <c r="AD56" s="66"/>
      <c r="AE56" s="66"/>
      <c r="AF56" s="66">
        <v>70</v>
      </c>
      <c r="AG56" s="66">
        <v>35686</v>
      </c>
      <c r="AH56" s="66"/>
      <c r="AI56" s="66"/>
      <c r="AJ56" s="66">
        <v>70</v>
      </c>
      <c r="AK56" s="66">
        <v>35686</v>
      </c>
      <c r="AL56" s="66">
        <f t="shared" si="5"/>
        <v>0</v>
      </c>
      <c r="AM56" s="71">
        <f t="shared" si="6"/>
        <v>0</v>
      </c>
      <c r="AN56" s="66"/>
      <c r="AO56" s="128"/>
      <c r="AP56" s="128"/>
      <c r="AQ56" s="128"/>
      <c r="AR56" s="128"/>
      <c r="AS56" s="128"/>
      <c r="AT56" s="128"/>
    </row>
    <row r="57" spans="1:46" s="3" customFormat="1" ht="33.75">
      <c r="A57" s="124">
        <f t="shared" si="3"/>
        <v>49</v>
      </c>
      <c r="B57" s="93" t="s">
        <v>86</v>
      </c>
      <c r="C57" s="125" t="s">
        <v>133</v>
      </c>
      <c r="D57" s="93" t="s">
        <v>94</v>
      </c>
      <c r="E57" s="94" t="s">
        <v>93</v>
      </c>
      <c r="F57" s="66">
        <v>18</v>
      </c>
      <c r="G57" s="66">
        <v>20</v>
      </c>
      <c r="H57" s="95">
        <v>268.39</v>
      </c>
      <c r="I57" s="96">
        <v>200</v>
      </c>
      <c r="J57" s="66">
        <f t="shared" si="4"/>
        <v>53678</v>
      </c>
      <c r="K57" s="66">
        <v>0</v>
      </c>
      <c r="L57" s="66">
        <v>0</v>
      </c>
      <c r="M57" s="66">
        <v>170</v>
      </c>
      <c r="N57" s="66">
        <v>60168.1</v>
      </c>
      <c r="O57" s="66">
        <v>230</v>
      </c>
      <c r="P57" s="66">
        <v>58716.7</v>
      </c>
      <c r="Q57" s="96">
        <v>86</v>
      </c>
      <c r="R57" s="97">
        <v>23146.9</v>
      </c>
      <c r="S57" s="66">
        <v>0</v>
      </c>
      <c r="T57" s="66">
        <v>0</v>
      </c>
      <c r="U57" s="66">
        <v>0</v>
      </c>
      <c r="V57" s="71">
        <v>0</v>
      </c>
      <c r="W57" s="142"/>
      <c r="X57" s="126"/>
      <c r="Y57" s="127"/>
      <c r="Z57" s="127"/>
      <c r="AA57" s="127"/>
      <c r="AB57" s="127"/>
      <c r="AC57" s="127"/>
      <c r="AD57" s="66"/>
      <c r="AE57" s="66"/>
      <c r="AF57" s="66"/>
      <c r="AG57" s="66"/>
      <c r="AH57" s="66"/>
      <c r="AI57" s="66"/>
      <c r="AJ57" s="66"/>
      <c r="AK57" s="66"/>
      <c r="AL57" s="66">
        <f t="shared" si="5"/>
        <v>0</v>
      </c>
      <c r="AM57" s="71">
        <f t="shared" si="6"/>
        <v>0</v>
      </c>
      <c r="AN57" s="66"/>
      <c r="AO57" s="128"/>
      <c r="AP57" s="128"/>
      <c r="AQ57" s="128"/>
      <c r="AR57" s="128"/>
      <c r="AS57" s="128"/>
      <c r="AT57" s="128"/>
    </row>
    <row r="58" spans="1:46" s="3" customFormat="1" ht="33.75">
      <c r="A58" s="124">
        <f t="shared" si="3"/>
        <v>50</v>
      </c>
      <c r="B58" s="93" t="s">
        <v>86</v>
      </c>
      <c r="C58" s="125" t="s">
        <v>133</v>
      </c>
      <c r="D58" s="93" t="s">
        <v>111</v>
      </c>
      <c r="E58" s="94" t="s">
        <v>93</v>
      </c>
      <c r="F58" s="66">
        <v>3</v>
      </c>
      <c r="G58" s="66">
        <v>7</v>
      </c>
      <c r="H58" s="95">
        <v>119.29</v>
      </c>
      <c r="I58" s="96">
        <v>100</v>
      </c>
      <c r="J58" s="66">
        <f t="shared" si="4"/>
        <v>11929</v>
      </c>
      <c r="K58" s="66">
        <v>0</v>
      </c>
      <c r="L58" s="66">
        <v>0</v>
      </c>
      <c r="M58" s="66">
        <v>30</v>
      </c>
      <c r="N58" s="66">
        <v>3621.6</v>
      </c>
      <c r="O58" s="66">
        <v>20</v>
      </c>
      <c r="P58" s="66">
        <v>2269.1999999999998</v>
      </c>
      <c r="Q58" s="96"/>
      <c r="R58" s="97"/>
      <c r="S58" s="66">
        <v>0</v>
      </c>
      <c r="T58" s="66">
        <v>0</v>
      </c>
      <c r="U58" s="66">
        <v>0</v>
      </c>
      <c r="V58" s="71">
        <v>0</v>
      </c>
      <c r="W58" s="142"/>
      <c r="X58" s="126"/>
      <c r="Y58" s="127"/>
      <c r="Z58" s="127"/>
      <c r="AA58" s="127"/>
      <c r="AB58" s="127"/>
      <c r="AC58" s="127"/>
      <c r="AD58" s="66"/>
      <c r="AE58" s="66"/>
      <c r="AF58" s="66"/>
      <c r="AG58" s="66"/>
      <c r="AH58" s="66"/>
      <c r="AI58" s="66"/>
      <c r="AJ58" s="66"/>
      <c r="AK58" s="66"/>
      <c r="AL58" s="66">
        <f t="shared" si="5"/>
        <v>0</v>
      </c>
      <c r="AM58" s="71">
        <f t="shared" si="6"/>
        <v>0</v>
      </c>
      <c r="AN58" s="66"/>
      <c r="AO58" s="128"/>
      <c r="AP58" s="128"/>
      <c r="AQ58" s="128"/>
      <c r="AR58" s="128"/>
      <c r="AS58" s="128"/>
      <c r="AT58" s="128"/>
    </row>
    <row r="59" spans="1:46" s="3" customFormat="1" ht="33.75">
      <c r="A59" s="124">
        <f t="shared" si="3"/>
        <v>51</v>
      </c>
      <c r="B59" s="93" t="s">
        <v>87</v>
      </c>
      <c r="C59" s="125" t="s">
        <v>229</v>
      </c>
      <c r="D59" s="93" t="s">
        <v>112</v>
      </c>
      <c r="E59" s="94" t="s">
        <v>92</v>
      </c>
      <c r="F59" s="66">
        <v>0</v>
      </c>
      <c r="G59" s="66">
        <v>0</v>
      </c>
      <c r="H59" s="95">
        <v>5.39</v>
      </c>
      <c r="I59" s="97">
        <v>0</v>
      </c>
      <c r="J59" s="66">
        <f t="shared" si="4"/>
        <v>0</v>
      </c>
      <c r="K59" s="66">
        <v>0</v>
      </c>
      <c r="L59" s="66">
        <v>0</v>
      </c>
      <c r="M59" s="66">
        <v>0</v>
      </c>
      <c r="N59" s="66">
        <v>0</v>
      </c>
      <c r="O59" s="66">
        <v>4999</v>
      </c>
      <c r="P59" s="66">
        <v>26944.61</v>
      </c>
      <c r="Q59" s="96"/>
      <c r="R59" s="97"/>
      <c r="S59" s="66">
        <v>21</v>
      </c>
      <c r="T59" s="66">
        <v>2385.6000000000004</v>
      </c>
      <c r="U59" s="66">
        <v>21</v>
      </c>
      <c r="V59" s="71">
        <v>2385.6000000000004</v>
      </c>
      <c r="W59" s="142"/>
      <c r="X59" s="126"/>
      <c r="Y59" s="127"/>
      <c r="Z59" s="127"/>
      <c r="AA59" s="127"/>
      <c r="AB59" s="127"/>
      <c r="AC59" s="127"/>
      <c r="AD59" s="66"/>
      <c r="AE59" s="66"/>
      <c r="AF59" s="66"/>
      <c r="AG59" s="66"/>
      <c r="AH59" s="66"/>
      <c r="AI59" s="66"/>
      <c r="AJ59" s="66"/>
      <c r="AK59" s="66"/>
      <c r="AL59" s="66">
        <f t="shared" si="5"/>
        <v>21</v>
      </c>
      <c r="AM59" s="71">
        <f t="shared" si="6"/>
        <v>2385.6000000000004</v>
      </c>
      <c r="AN59" s="66"/>
      <c r="AO59" s="128"/>
      <c r="AP59" s="128"/>
      <c r="AQ59" s="128"/>
      <c r="AR59" s="128"/>
      <c r="AS59" s="128"/>
      <c r="AT59" s="128"/>
    </row>
    <row r="60" spans="1:46" s="3" customFormat="1" ht="33.75">
      <c r="A60" s="124">
        <f t="shared" si="3"/>
        <v>52</v>
      </c>
      <c r="B60" s="93" t="s">
        <v>88</v>
      </c>
      <c r="C60" s="125" t="s">
        <v>127</v>
      </c>
      <c r="D60" s="93" t="s">
        <v>97</v>
      </c>
      <c r="E60" s="94" t="s">
        <v>93</v>
      </c>
      <c r="F60" s="66">
        <v>50</v>
      </c>
      <c r="G60" s="66">
        <v>4</v>
      </c>
      <c r="H60" s="95">
        <v>364.12</v>
      </c>
      <c r="I60" s="97">
        <v>270</v>
      </c>
      <c r="J60" s="66">
        <f t="shared" si="4"/>
        <v>98312.4</v>
      </c>
      <c r="K60" s="66">
        <v>0</v>
      </c>
      <c r="L60" s="66">
        <v>0</v>
      </c>
      <c r="M60" s="66">
        <v>300</v>
      </c>
      <c r="N60" s="66">
        <v>180741</v>
      </c>
      <c r="O60" s="66">
        <v>170</v>
      </c>
      <c r="P60" s="66">
        <v>107050.7</v>
      </c>
      <c r="Q60" s="96"/>
      <c r="R60" s="97"/>
      <c r="S60" s="66">
        <v>0</v>
      </c>
      <c r="T60" s="66">
        <v>0</v>
      </c>
      <c r="U60" s="66">
        <v>0</v>
      </c>
      <c r="V60" s="71">
        <v>0</v>
      </c>
      <c r="W60" s="142" t="s">
        <v>251</v>
      </c>
      <c r="X60" s="126" t="s">
        <v>258</v>
      </c>
      <c r="Y60" s="127" t="s">
        <v>253</v>
      </c>
      <c r="Z60" s="126" t="s">
        <v>252</v>
      </c>
      <c r="AA60" s="127"/>
      <c r="AB60" s="127"/>
      <c r="AC60" s="127"/>
      <c r="AD60" s="66"/>
      <c r="AE60" s="66"/>
      <c r="AF60" s="66">
        <v>30</v>
      </c>
      <c r="AG60" s="66">
        <v>19773.900000000001</v>
      </c>
      <c r="AH60" s="66"/>
      <c r="AI60" s="66"/>
      <c r="AJ60" s="66">
        <v>30</v>
      </c>
      <c r="AK60" s="66">
        <v>19773.900000000001</v>
      </c>
      <c r="AL60" s="66">
        <f t="shared" si="5"/>
        <v>0</v>
      </c>
      <c r="AM60" s="71">
        <f t="shared" si="6"/>
        <v>0</v>
      </c>
      <c r="AN60" s="66"/>
      <c r="AO60" s="128"/>
      <c r="AP60" s="128"/>
      <c r="AQ60" s="128"/>
      <c r="AR60" s="128"/>
      <c r="AS60" s="128"/>
      <c r="AT60" s="128"/>
    </row>
    <row r="61" spans="1:46" s="3" customFormat="1" ht="33.75">
      <c r="A61" s="124">
        <f t="shared" si="3"/>
        <v>53</v>
      </c>
      <c r="B61" s="93" t="s">
        <v>89</v>
      </c>
      <c r="C61" s="125" t="s">
        <v>130</v>
      </c>
      <c r="D61" s="93" t="s">
        <v>113</v>
      </c>
      <c r="E61" s="94" t="s">
        <v>93</v>
      </c>
      <c r="F61" s="66">
        <v>80</v>
      </c>
      <c r="G61" s="66">
        <v>12</v>
      </c>
      <c r="H61" s="95">
        <v>41.75</v>
      </c>
      <c r="I61" s="97">
        <v>900</v>
      </c>
      <c r="J61" s="66">
        <f t="shared" si="4"/>
        <v>37575</v>
      </c>
      <c r="K61" s="66">
        <v>0</v>
      </c>
      <c r="L61" s="66">
        <v>0</v>
      </c>
      <c r="M61" s="66">
        <v>2000</v>
      </c>
      <c r="N61" s="66">
        <v>105600</v>
      </c>
      <c r="O61" s="66">
        <v>0</v>
      </c>
      <c r="P61" s="66">
        <v>0</v>
      </c>
      <c r="Q61" s="96">
        <v>500</v>
      </c>
      <c r="R61" s="97">
        <v>25420</v>
      </c>
      <c r="S61" s="66">
        <v>360</v>
      </c>
      <c r="T61" s="66">
        <v>13964.399999999998</v>
      </c>
      <c r="U61" s="66">
        <v>120</v>
      </c>
      <c r="V61" s="71">
        <v>4654.7999999999975</v>
      </c>
      <c r="W61" s="142"/>
      <c r="X61" s="135"/>
      <c r="Y61" s="127"/>
      <c r="Z61" s="127"/>
      <c r="AA61" s="127"/>
      <c r="AB61" s="127"/>
      <c r="AC61" s="127"/>
      <c r="AD61" s="66"/>
      <c r="AE61" s="66"/>
      <c r="AF61" s="66"/>
      <c r="AG61" s="66"/>
      <c r="AH61" s="66"/>
      <c r="AI61" s="66"/>
      <c r="AJ61" s="66">
        <v>350</v>
      </c>
      <c r="AK61" s="66">
        <v>13576.5</v>
      </c>
      <c r="AL61" s="66">
        <f t="shared" si="5"/>
        <v>10</v>
      </c>
      <c r="AM61" s="71">
        <f t="shared" si="6"/>
        <v>387.89999999999782</v>
      </c>
      <c r="AN61" s="66"/>
      <c r="AO61" s="128"/>
      <c r="AP61" s="128"/>
      <c r="AQ61" s="128"/>
      <c r="AR61" s="128"/>
      <c r="AS61" s="128"/>
      <c r="AT61" s="128"/>
    </row>
    <row r="62" spans="1:46" s="3" customFormat="1" ht="33.75">
      <c r="A62" s="124">
        <f t="shared" si="3"/>
        <v>54</v>
      </c>
      <c r="B62" s="93" t="s">
        <v>182</v>
      </c>
      <c r="C62" s="125"/>
      <c r="D62" s="93" t="s">
        <v>183</v>
      </c>
      <c r="E62" s="94" t="s">
        <v>93</v>
      </c>
      <c r="F62" s="66"/>
      <c r="G62" s="66"/>
      <c r="H62" s="66">
        <v>429.43</v>
      </c>
      <c r="I62" s="66">
        <v>50</v>
      </c>
      <c r="J62" s="66">
        <f t="shared" si="4"/>
        <v>21471.5</v>
      </c>
      <c r="K62" s="66">
        <v>0</v>
      </c>
      <c r="L62" s="66">
        <v>0</v>
      </c>
      <c r="M62" s="66"/>
      <c r="N62" s="66"/>
      <c r="O62" s="66"/>
      <c r="P62" s="66"/>
      <c r="Q62" s="66"/>
      <c r="R62" s="66"/>
      <c r="S62" s="66">
        <v>0</v>
      </c>
      <c r="T62" s="66">
        <v>0</v>
      </c>
      <c r="U62" s="66">
        <v>0</v>
      </c>
      <c r="V62" s="71">
        <v>0</v>
      </c>
      <c r="W62" s="142"/>
      <c r="X62" s="135"/>
      <c r="Y62" s="127"/>
      <c r="Z62" s="126"/>
      <c r="AA62" s="127"/>
      <c r="AB62" s="127"/>
      <c r="AC62" s="127"/>
      <c r="AD62" s="66"/>
      <c r="AE62" s="66"/>
      <c r="AF62" s="66"/>
      <c r="AG62" s="66"/>
      <c r="AH62" s="66"/>
      <c r="AI62" s="66"/>
      <c r="AJ62" s="66"/>
      <c r="AK62" s="66"/>
      <c r="AL62" s="66">
        <f t="shared" si="5"/>
        <v>0</v>
      </c>
      <c r="AM62" s="71">
        <f t="shared" si="6"/>
        <v>0</v>
      </c>
      <c r="AN62" s="66"/>
      <c r="AO62" s="128"/>
      <c r="AP62" s="128"/>
      <c r="AQ62" s="128"/>
      <c r="AR62" s="128"/>
      <c r="AS62" s="128"/>
      <c r="AT62" s="128"/>
    </row>
    <row r="63" spans="1:46" s="3" customFormat="1" ht="33.75">
      <c r="A63" s="124">
        <f t="shared" si="3"/>
        <v>55</v>
      </c>
      <c r="B63" s="93" t="s">
        <v>189</v>
      </c>
      <c r="C63" s="125"/>
      <c r="D63" s="93" t="s">
        <v>135</v>
      </c>
      <c r="E63" s="94" t="s">
        <v>92</v>
      </c>
      <c r="F63" s="66"/>
      <c r="G63" s="66"/>
      <c r="H63" s="95">
        <v>176.96</v>
      </c>
      <c r="I63" s="96">
        <v>400</v>
      </c>
      <c r="J63" s="66">
        <f t="shared" si="4"/>
        <v>70784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96"/>
      <c r="R63" s="97"/>
      <c r="S63" s="66">
        <v>0</v>
      </c>
      <c r="T63" s="66">
        <v>0</v>
      </c>
      <c r="U63" s="66">
        <v>0</v>
      </c>
      <c r="V63" s="71">
        <v>0</v>
      </c>
      <c r="W63" s="142"/>
      <c r="X63" s="126"/>
      <c r="Y63" s="127"/>
      <c r="Z63" s="127"/>
      <c r="AA63" s="127"/>
      <c r="AB63" s="127"/>
      <c r="AC63" s="127"/>
      <c r="AD63" s="66"/>
      <c r="AE63" s="66"/>
      <c r="AF63" s="66"/>
      <c r="AG63" s="66"/>
      <c r="AH63" s="66"/>
      <c r="AI63" s="66"/>
      <c r="AJ63" s="66"/>
      <c r="AK63" s="66"/>
      <c r="AL63" s="66">
        <f t="shared" si="5"/>
        <v>0</v>
      </c>
      <c r="AM63" s="71">
        <f t="shared" si="6"/>
        <v>0</v>
      </c>
      <c r="AN63" s="66"/>
      <c r="AO63" s="128"/>
      <c r="AP63" s="128"/>
      <c r="AQ63" s="128"/>
      <c r="AR63" s="128"/>
      <c r="AS63" s="128"/>
      <c r="AT63" s="128"/>
    </row>
    <row r="64" spans="1:46" s="3" customFormat="1" ht="33.75">
      <c r="A64" s="124">
        <f t="shared" si="3"/>
        <v>56</v>
      </c>
      <c r="B64" s="93" t="s">
        <v>190</v>
      </c>
      <c r="C64" s="125"/>
      <c r="D64" s="93" t="s">
        <v>146</v>
      </c>
      <c r="E64" s="94" t="s">
        <v>93</v>
      </c>
      <c r="F64" s="66"/>
      <c r="G64" s="66"/>
      <c r="H64" s="95">
        <v>5500</v>
      </c>
      <c r="I64" s="96">
        <v>400</v>
      </c>
      <c r="J64" s="66">
        <f t="shared" si="4"/>
        <v>2200000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96"/>
      <c r="R64" s="97"/>
      <c r="S64" s="66">
        <v>0</v>
      </c>
      <c r="T64" s="66">
        <v>0</v>
      </c>
      <c r="U64" s="66">
        <v>0</v>
      </c>
      <c r="V64" s="71">
        <v>0</v>
      </c>
      <c r="W64" s="142"/>
      <c r="X64" s="126"/>
      <c r="Y64" s="127"/>
      <c r="Z64" s="127"/>
      <c r="AA64" s="127"/>
      <c r="AB64" s="127"/>
      <c r="AC64" s="127"/>
      <c r="AD64" s="66"/>
      <c r="AE64" s="66"/>
      <c r="AF64" s="66"/>
      <c r="AG64" s="66"/>
      <c r="AH64" s="66"/>
      <c r="AI64" s="66"/>
      <c r="AJ64" s="66"/>
      <c r="AK64" s="66"/>
      <c r="AL64" s="66">
        <f t="shared" si="5"/>
        <v>0</v>
      </c>
      <c r="AM64" s="71">
        <f t="shared" si="6"/>
        <v>0</v>
      </c>
      <c r="AN64" s="66"/>
      <c r="AO64" s="128"/>
      <c r="AP64" s="128"/>
      <c r="AQ64" s="128"/>
      <c r="AR64" s="128"/>
      <c r="AS64" s="128"/>
      <c r="AT64" s="128"/>
    </row>
    <row r="65" spans="1:46" s="3" customFormat="1" ht="33.75">
      <c r="A65" s="124">
        <f t="shared" si="3"/>
        <v>57</v>
      </c>
      <c r="B65" s="93" t="s">
        <v>191</v>
      </c>
      <c r="C65" s="125"/>
      <c r="D65" s="93" t="s">
        <v>138</v>
      </c>
      <c r="E65" s="94" t="s">
        <v>93</v>
      </c>
      <c r="F65" s="66"/>
      <c r="G65" s="66"/>
      <c r="H65" s="95">
        <v>1369.4</v>
      </c>
      <c r="I65" s="96">
        <v>200</v>
      </c>
      <c r="J65" s="66">
        <f t="shared" si="4"/>
        <v>273880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96"/>
      <c r="R65" s="97"/>
      <c r="S65" s="66">
        <v>0</v>
      </c>
      <c r="T65" s="66">
        <v>0</v>
      </c>
      <c r="U65" s="66">
        <v>0</v>
      </c>
      <c r="V65" s="71">
        <v>0</v>
      </c>
      <c r="W65" s="142"/>
      <c r="X65" s="126"/>
      <c r="Y65" s="127"/>
      <c r="Z65" s="127"/>
      <c r="AA65" s="127"/>
      <c r="AB65" s="127"/>
      <c r="AC65" s="127"/>
      <c r="AD65" s="66"/>
      <c r="AE65" s="66"/>
      <c r="AF65" s="66"/>
      <c r="AG65" s="66"/>
      <c r="AH65" s="66"/>
      <c r="AI65" s="66"/>
      <c r="AJ65" s="66"/>
      <c r="AK65" s="66"/>
      <c r="AL65" s="66">
        <f t="shared" si="5"/>
        <v>0</v>
      </c>
      <c r="AM65" s="71">
        <f t="shared" si="6"/>
        <v>0</v>
      </c>
      <c r="AN65" s="66"/>
      <c r="AO65" s="128"/>
      <c r="AP65" s="128"/>
      <c r="AQ65" s="128"/>
      <c r="AR65" s="128"/>
      <c r="AS65" s="128"/>
      <c r="AT65" s="128"/>
    </row>
    <row r="66" spans="1:46" s="3" customFormat="1" ht="33.75">
      <c r="A66" s="124">
        <f t="shared" si="3"/>
        <v>58</v>
      </c>
      <c r="B66" s="93" t="s">
        <v>191</v>
      </c>
      <c r="C66" s="125"/>
      <c r="D66" s="93" t="s">
        <v>146</v>
      </c>
      <c r="E66" s="94" t="s">
        <v>93</v>
      </c>
      <c r="F66" s="66"/>
      <c r="G66" s="66"/>
      <c r="H66" s="95">
        <v>9565.5400000000009</v>
      </c>
      <c r="I66" s="96">
        <v>200</v>
      </c>
      <c r="J66" s="66">
        <f t="shared" si="4"/>
        <v>1913108.0000000002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96"/>
      <c r="R66" s="97"/>
      <c r="S66" s="66">
        <v>0</v>
      </c>
      <c r="T66" s="66">
        <v>0</v>
      </c>
      <c r="U66" s="66">
        <v>0</v>
      </c>
      <c r="V66" s="71">
        <v>0</v>
      </c>
      <c r="W66" s="142"/>
      <c r="X66" s="126"/>
      <c r="Y66" s="127"/>
      <c r="Z66" s="127"/>
      <c r="AA66" s="127"/>
      <c r="AB66" s="127"/>
      <c r="AC66" s="127"/>
      <c r="AD66" s="66"/>
      <c r="AE66" s="66"/>
      <c r="AF66" s="66"/>
      <c r="AG66" s="66"/>
      <c r="AH66" s="66"/>
      <c r="AI66" s="66"/>
      <c r="AJ66" s="66"/>
      <c r="AK66" s="66"/>
      <c r="AL66" s="66">
        <f t="shared" si="5"/>
        <v>0</v>
      </c>
      <c r="AM66" s="71">
        <f t="shared" si="6"/>
        <v>0</v>
      </c>
      <c r="AN66" s="66"/>
      <c r="AO66" s="128"/>
      <c r="AP66" s="128"/>
      <c r="AQ66" s="128"/>
      <c r="AR66" s="128"/>
      <c r="AS66" s="128"/>
      <c r="AT66" s="128"/>
    </row>
    <row r="67" spans="1:46" s="3" customFormat="1" ht="33.75">
      <c r="A67" s="124">
        <f t="shared" si="3"/>
        <v>59</v>
      </c>
      <c r="B67" s="93" t="s">
        <v>90</v>
      </c>
      <c r="C67" s="125" t="s">
        <v>129</v>
      </c>
      <c r="D67" s="93" t="s">
        <v>114</v>
      </c>
      <c r="E67" s="94" t="s">
        <v>92</v>
      </c>
      <c r="F67" s="66">
        <v>0</v>
      </c>
      <c r="G67" s="66">
        <v>0</v>
      </c>
      <c r="H67" s="95">
        <v>28.93</v>
      </c>
      <c r="I67" s="97">
        <v>0</v>
      </c>
      <c r="J67" s="66">
        <f t="shared" si="4"/>
        <v>0</v>
      </c>
      <c r="K67" s="66">
        <v>0</v>
      </c>
      <c r="L67" s="66">
        <v>0</v>
      </c>
      <c r="M67" s="66">
        <v>5000</v>
      </c>
      <c r="N67" s="66">
        <v>87900</v>
      </c>
      <c r="O67" s="66">
        <v>9250</v>
      </c>
      <c r="P67" s="66">
        <v>267602.5</v>
      </c>
      <c r="Q67" s="96"/>
      <c r="R67" s="97"/>
      <c r="S67" s="66">
        <v>3930</v>
      </c>
      <c r="T67" s="66">
        <v>116760.30000000002</v>
      </c>
      <c r="U67" s="66">
        <v>690</v>
      </c>
      <c r="V67" s="71">
        <v>20499.900000000023</v>
      </c>
      <c r="W67" s="142"/>
      <c r="X67" s="135"/>
      <c r="Y67" s="127"/>
      <c r="Z67" s="127"/>
      <c r="AA67" s="127"/>
      <c r="AB67" s="127"/>
      <c r="AC67" s="127"/>
      <c r="AD67" s="66"/>
      <c r="AE67" s="66"/>
      <c r="AF67" s="66"/>
      <c r="AG67" s="66"/>
      <c r="AH67" s="66"/>
      <c r="AI67" s="66"/>
      <c r="AJ67" s="66">
        <v>3930</v>
      </c>
      <c r="AK67" s="66">
        <v>116760.3</v>
      </c>
      <c r="AL67" s="66">
        <f t="shared" si="5"/>
        <v>0</v>
      </c>
      <c r="AM67" s="71">
        <f t="shared" si="6"/>
        <v>1.4551915228366852E-11</v>
      </c>
      <c r="AN67" s="66"/>
      <c r="AO67" s="128"/>
      <c r="AP67" s="128"/>
      <c r="AQ67" s="128"/>
      <c r="AR67" s="128"/>
      <c r="AS67" s="128"/>
      <c r="AT67" s="128"/>
    </row>
    <row r="68" spans="1:46" s="3" customFormat="1" ht="33.75">
      <c r="A68" s="124">
        <f t="shared" si="3"/>
        <v>60</v>
      </c>
      <c r="B68" s="93" t="s">
        <v>192</v>
      </c>
      <c r="C68" s="125"/>
      <c r="D68" s="93" t="s">
        <v>193</v>
      </c>
      <c r="E68" s="94" t="s">
        <v>92</v>
      </c>
      <c r="F68" s="66"/>
      <c r="G68" s="66"/>
      <c r="H68" s="95">
        <v>60000</v>
      </c>
      <c r="I68" s="97">
        <v>300</v>
      </c>
      <c r="J68" s="66">
        <f t="shared" si="4"/>
        <v>18000000</v>
      </c>
      <c r="K68" s="66">
        <v>0</v>
      </c>
      <c r="L68" s="66">
        <v>0</v>
      </c>
      <c r="M68" s="66">
        <v>0</v>
      </c>
      <c r="N68" s="66">
        <v>0</v>
      </c>
      <c r="O68" s="66"/>
      <c r="P68" s="66"/>
      <c r="Q68" s="96"/>
      <c r="R68" s="97"/>
      <c r="S68" s="66">
        <v>0</v>
      </c>
      <c r="T68" s="66">
        <v>0</v>
      </c>
      <c r="U68" s="66">
        <v>0</v>
      </c>
      <c r="V68" s="71">
        <v>0</v>
      </c>
      <c r="W68" s="142"/>
      <c r="X68" s="126"/>
      <c r="Y68" s="127"/>
      <c r="Z68" s="127"/>
      <c r="AA68" s="127"/>
      <c r="AB68" s="127"/>
      <c r="AC68" s="127"/>
      <c r="AD68" s="66"/>
      <c r="AE68" s="66"/>
      <c r="AF68" s="66"/>
      <c r="AG68" s="66"/>
      <c r="AH68" s="66"/>
      <c r="AI68" s="66"/>
      <c r="AJ68" s="66"/>
      <c r="AK68" s="66"/>
      <c r="AL68" s="66">
        <f t="shared" si="5"/>
        <v>0</v>
      </c>
      <c r="AM68" s="71">
        <f t="shared" si="6"/>
        <v>0</v>
      </c>
      <c r="AN68" s="66"/>
      <c r="AO68" s="128"/>
      <c r="AP68" s="128"/>
      <c r="AQ68" s="128"/>
      <c r="AR68" s="128"/>
      <c r="AS68" s="128"/>
      <c r="AT68" s="128"/>
    </row>
    <row r="69" spans="1:46" s="3" customFormat="1" ht="33.75">
      <c r="A69" s="124">
        <f t="shared" si="3"/>
        <v>61</v>
      </c>
      <c r="B69" s="93" t="s">
        <v>194</v>
      </c>
      <c r="C69" s="125"/>
      <c r="D69" s="93" t="s">
        <v>94</v>
      </c>
      <c r="E69" s="94" t="s">
        <v>93</v>
      </c>
      <c r="F69" s="66">
        <v>0</v>
      </c>
      <c r="G69" s="66">
        <v>0</v>
      </c>
      <c r="H69" s="95">
        <v>1938.4</v>
      </c>
      <c r="I69" s="97">
        <v>40</v>
      </c>
      <c r="J69" s="66">
        <v>77536</v>
      </c>
      <c r="K69" s="66">
        <v>0</v>
      </c>
      <c r="L69" s="66">
        <v>0</v>
      </c>
      <c r="M69" s="66">
        <v>0</v>
      </c>
      <c r="N69" s="66">
        <v>0</v>
      </c>
      <c r="O69" s="66"/>
      <c r="P69" s="66"/>
      <c r="Q69" s="96"/>
      <c r="R69" s="97"/>
      <c r="S69" s="66">
        <v>0</v>
      </c>
      <c r="T69" s="66">
        <v>0</v>
      </c>
      <c r="U69" s="66">
        <v>0</v>
      </c>
      <c r="V69" s="71">
        <v>0</v>
      </c>
      <c r="W69" s="142"/>
      <c r="X69" s="126"/>
      <c r="Y69" s="127"/>
      <c r="Z69" s="127"/>
      <c r="AA69" s="127"/>
      <c r="AB69" s="127"/>
      <c r="AC69" s="127"/>
      <c r="AD69" s="66"/>
      <c r="AE69" s="66"/>
      <c r="AF69" s="66"/>
      <c r="AG69" s="66"/>
      <c r="AH69" s="66"/>
      <c r="AI69" s="66"/>
      <c r="AJ69" s="66"/>
      <c r="AK69" s="66"/>
      <c r="AL69" s="66">
        <f t="shared" si="5"/>
        <v>0</v>
      </c>
      <c r="AM69" s="71">
        <f t="shared" si="6"/>
        <v>0</v>
      </c>
      <c r="AN69" s="66"/>
      <c r="AO69" s="128"/>
      <c r="AP69" s="128"/>
      <c r="AQ69" s="128"/>
      <c r="AR69" s="128"/>
      <c r="AS69" s="128"/>
      <c r="AT69" s="128"/>
    </row>
    <row r="70" spans="1:46" s="3" customFormat="1" ht="33.75">
      <c r="A70" s="124">
        <f t="shared" si="3"/>
        <v>62</v>
      </c>
      <c r="B70" s="93" t="s">
        <v>91</v>
      </c>
      <c r="C70" s="125" t="s">
        <v>128</v>
      </c>
      <c r="D70" s="93" t="s">
        <v>115</v>
      </c>
      <c r="E70" s="94" t="s">
        <v>93</v>
      </c>
      <c r="F70" s="66">
        <v>90</v>
      </c>
      <c r="G70" s="66">
        <v>4</v>
      </c>
      <c r="H70" s="95">
        <v>43.84</v>
      </c>
      <c r="I70" s="96">
        <v>1100</v>
      </c>
      <c r="J70" s="66">
        <f t="shared" si="4"/>
        <v>48224.000000000007</v>
      </c>
      <c r="K70" s="66">
        <v>0</v>
      </c>
      <c r="L70" s="66">
        <v>0</v>
      </c>
      <c r="M70" s="66">
        <v>300</v>
      </c>
      <c r="N70" s="66">
        <v>17994</v>
      </c>
      <c r="O70" s="66">
        <v>200</v>
      </c>
      <c r="P70" s="66"/>
      <c r="Q70" s="96">
        <v>350</v>
      </c>
      <c r="R70" s="97">
        <v>23131.5</v>
      </c>
      <c r="S70" s="66">
        <v>0</v>
      </c>
      <c r="T70" s="66">
        <v>0</v>
      </c>
      <c r="U70" s="66">
        <v>0</v>
      </c>
      <c r="V70" s="71">
        <v>0</v>
      </c>
      <c r="W70" s="142" t="s">
        <v>251</v>
      </c>
      <c r="X70" s="126" t="s">
        <v>259</v>
      </c>
      <c r="Y70" s="127" t="s">
        <v>253</v>
      </c>
      <c r="Z70" s="126" t="s">
        <v>252</v>
      </c>
      <c r="AA70" s="127"/>
      <c r="AB70" s="127"/>
      <c r="AC70" s="127"/>
      <c r="AD70" s="66"/>
      <c r="AE70" s="66"/>
      <c r="AF70" s="66">
        <v>90</v>
      </c>
      <c r="AG70" s="66">
        <v>5851.8</v>
      </c>
      <c r="AH70" s="66"/>
      <c r="AI70" s="66"/>
      <c r="AJ70" s="66">
        <v>90</v>
      </c>
      <c r="AK70" s="66">
        <v>5851.8</v>
      </c>
      <c r="AL70" s="66">
        <f t="shared" si="5"/>
        <v>0</v>
      </c>
      <c r="AM70" s="71">
        <f t="shared" si="6"/>
        <v>0</v>
      </c>
      <c r="AN70" s="66"/>
      <c r="AO70" s="128"/>
      <c r="AP70" s="128"/>
      <c r="AQ70" s="128"/>
      <c r="AR70" s="128"/>
      <c r="AS70" s="128"/>
      <c r="AT70" s="128"/>
    </row>
    <row r="71" spans="1:46" s="3" customFormat="1" ht="33.75">
      <c r="A71" s="124">
        <f t="shared" si="3"/>
        <v>63</v>
      </c>
      <c r="B71" s="93" t="s">
        <v>82</v>
      </c>
      <c r="C71" s="125" t="s">
        <v>126</v>
      </c>
      <c r="D71" s="93" t="s">
        <v>103</v>
      </c>
      <c r="E71" s="94" t="s">
        <v>93</v>
      </c>
      <c r="F71" s="66"/>
      <c r="G71" s="66"/>
      <c r="H71" s="66"/>
      <c r="I71" s="66">
        <f t="shared" ref="I71:I73" si="8">F71*G71</f>
        <v>0</v>
      </c>
      <c r="J71" s="66">
        <f t="shared" ref="J71:J73" si="9">H71*I71</f>
        <v>0</v>
      </c>
      <c r="K71" s="66">
        <v>0</v>
      </c>
      <c r="L71" s="66"/>
      <c r="M71" s="66"/>
      <c r="N71" s="66"/>
      <c r="O71" s="66"/>
      <c r="P71" s="66"/>
      <c r="Q71" s="66"/>
      <c r="R71" s="66"/>
      <c r="S71" s="66">
        <v>0</v>
      </c>
      <c r="T71" s="66">
        <v>2.9103830456733704E-11</v>
      </c>
      <c r="U71" s="66">
        <v>0</v>
      </c>
      <c r="V71" s="71">
        <v>2.9103830456733704E-11</v>
      </c>
      <c r="W71" s="142"/>
      <c r="X71" s="126"/>
      <c r="Y71" s="127"/>
      <c r="Z71" s="127"/>
      <c r="AA71" s="127"/>
      <c r="AB71" s="127"/>
      <c r="AC71" s="127"/>
      <c r="AD71" s="66"/>
      <c r="AE71" s="66"/>
      <c r="AF71" s="66"/>
      <c r="AG71" s="66"/>
      <c r="AH71" s="66"/>
      <c r="AI71" s="66"/>
      <c r="AJ71" s="66"/>
      <c r="AK71" s="66"/>
      <c r="AL71" s="66">
        <f t="shared" ref="AL71:AL73" si="10">SUM(S71,AB71,AD71,AF71,AH71,-AJ71)</f>
        <v>0</v>
      </c>
      <c r="AM71" s="71">
        <f t="shared" ref="AM71:AM73" si="11">SUM(T71,AC71,AE71,AG71,AI71,-AK71)</f>
        <v>2.9103830456733704E-11</v>
      </c>
      <c r="AN71" s="66"/>
      <c r="AO71" s="128"/>
      <c r="AP71" s="128"/>
      <c r="AQ71" s="128"/>
      <c r="AR71" s="128"/>
      <c r="AS71" s="128"/>
      <c r="AT71" s="128"/>
    </row>
    <row r="72" spans="1:46" s="3" customFormat="1" ht="33.75">
      <c r="A72" s="124">
        <f t="shared" si="3"/>
        <v>64</v>
      </c>
      <c r="B72" s="93" t="s">
        <v>82</v>
      </c>
      <c r="C72" s="125" t="s">
        <v>126</v>
      </c>
      <c r="D72" s="93" t="s">
        <v>96</v>
      </c>
      <c r="E72" s="94" t="s">
        <v>93</v>
      </c>
      <c r="F72" s="66"/>
      <c r="G72" s="66"/>
      <c r="H72" s="66"/>
      <c r="I72" s="66">
        <f t="shared" si="8"/>
        <v>0</v>
      </c>
      <c r="J72" s="66">
        <f t="shared" si="9"/>
        <v>0</v>
      </c>
      <c r="K72" s="66">
        <v>0</v>
      </c>
      <c r="L72" s="66">
        <v>0</v>
      </c>
      <c r="M72" s="66"/>
      <c r="N72" s="66"/>
      <c r="O72" s="66"/>
      <c r="P72" s="66"/>
      <c r="Q72" s="66"/>
      <c r="R72" s="66"/>
      <c r="S72" s="66">
        <v>0</v>
      </c>
      <c r="T72" s="66">
        <v>-2.9103830456733704E-11</v>
      </c>
      <c r="U72" s="66">
        <v>0</v>
      </c>
      <c r="V72" s="71">
        <v>-2.9103830456733704E-11</v>
      </c>
      <c r="W72" s="142"/>
      <c r="X72" s="126"/>
      <c r="Y72" s="127"/>
      <c r="Z72" s="127"/>
      <c r="AA72" s="127"/>
      <c r="AB72" s="127"/>
      <c r="AC72" s="127"/>
      <c r="AD72" s="66"/>
      <c r="AE72" s="66"/>
      <c r="AF72" s="66"/>
      <c r="AG72" s="66"/>
      <c r="AH72" s="66"/>
      <c r="AI72" s="66"/>
      <c r="AJ72" s="66"/>
      <c r="AK72" s="66"/>
      <c r="AL72" s="66">
        <f t="shared" si="10"/>
        <v>0</v>
      </c>
      <c r="AM72" s="71">
        <f t="shared" si="11"/>
        <v>-2.9103830456733704E-11</v>
      </c>
      <c r="AN72" s="66"/>
      <c r="AO72" s="128"/>
      <c r="AP72" s="128"/>
      <c r="AQ72" s="128"/>
      <c r="AR72" s="128"/>
      <c r="AS72" s="128"/>
      <c r="AT72" s="128"/>
    </row>
    <row r="73" spans="1:46" s="3" customFormat="1" ht="33.75">
      <c r="A73" s="124">
        <f t="shared" si="3"/>
        <v>65</v>
      </c>
      <c r="B73" s="93" t="s">
        <v>83</v>
      </c>
      <c r="C73" s="93" t="s">
        <v>83</v>
      </c>
      <c r="D73" s="93" t="s">
        <v>94</v>
      </c>
      <c r="E73" s="94" t="s">
        <v>93</v>
      </c>
      <c r="F73" s="66"/>
      <c r="G73" s="66"/>
      <c r="H73" s="66"/>
      <c r="I73" s="66">
        <f t="shared" si="8"/>
        <v>0</v>
      </c>
      <c r="J73" s="66">
        <f t="shared" si="9"/>
        <v>0</v>
      </c>
      <c r="K73" s="66">
        <v>0</v>
      </c>
      <c r="L73" s="66">
        <v>0</v>
      </c>
      <c r="M73" s="66"/>
      <c r="N73" s="66"/>
      <c r="O73" s="66"/>
      <c r="P73" s="66"/>
      <c r="Q73" s="66"/>
      <c r="R73" s="66"/>
      <c r="S73" s="66">
        <v>0</v>
      </c>
      <c r="T73" s="66">
        <v>1.4551915228366852E-11</v>
      </c>
      <c r="U73" s="66">
        <v>0</v>
      </c>
      <c r="V73" s="71">
        <v>1.4551915228366852E-11</v>
      </c>
      <c r="W73" s="142"/>
      <c r="X73" s="126"/>
      <c r="Y73" s="127"/>
      <c r="Z73" s="127"/>
      <c r="AA73" s="127"/>
      <c r="AB73" s="127"/>
      <c r="AC73" s="127"/>
      <c r="AD73" s="66"/>
      <c r="AE73" s="66"/>
      <c r="AF73" s="66"/>
      <c r="AG73" s="66"/>
      <c r="AH73" s="66"/>
      <c r="AI73" s="66"/>
      <c r="AJ73" s="66"/>
      <c r="AK73" s="66"/>
      <c r="AL73" s="66">
        <f t="shared" si="10"/>
        <v>0</v>
      </c>
      <c r="AM73" s="71">
        <f t="shared" si="11"/>
        <v>1.4551915228366852E-11</v>
      </c>
      <c r="AN73" s="66"/>
      <c r="AO73" s="128"/>
      <c r="AP73" s="128"/>
      <c r="AQ73" s="128"/>
      <c r="AR73" s="128"/>
      <c r="AS73" s="128"/>
      <c r="AT73" s="128"/>
    </row>
    <row r="74" spans="1:46" s="3" customFormat="1" ht="33.75">
      <c r="A74" s="124">
        <f t="shared" ref="A74:A137" si="12">A73+1</f>
        <v>66</v>
      </c>
      <c r="B74" s="93" t="s">
        <v>59</v>
      </c>
      <c r="C74" s="125" t="s">
        <v>117</v>
      </c>
      <c r="D74" s="93" t="s">
        <v>134</v>
      </c>
      <c r="E74" s="94" t="s">
        <v>93</v>
      </c>
      <c r="F74" s="66"/>
      <c r="G74" s="66"/>
      <c r="H74" s="66"/>
      <c r="I74" s="66">
        <f t="shared" ref="I74" si="13">F74*G74</f>
        <v>0</v>
      </c>
      <c r="J74" s="66">
        <f t="shared" ref="J74" si="14">H74*I74</f>
        <v>0</v>
      </c>
      <c r="K74" s="66">
        <v>0</v>
      </c>
      <c r="L74" s="66">
        <v>0</v>
      </c>
      <c r="M74" s="66"/>
      <c r="N74" s="66"/>
      <c r="O74" s="66"/>
      <c r="P74" s="66"/>
      <c r="Q74" s="66"/>
      <c r="R74" s="66"/>
      <c r="S74" s="66">
        <v>0</v>
      </c>
      <c r="T74" s="66">
        <v>5.8207660913467407E-11</v>
      </c>
      <c r="U74" s="66">
        <v>0</v>
      </c>
      <c r="V74" s="71">
        <v>5.8207660913467407E-11</v>
      </c>
      <c r="W74" s="142"/>
      <c r="X74" s="126"/>
      <c r="Y74" s="127"/>
      <c r="Z74" s="127"/>
      <c r="AA74" s="127"/>
      <c r="AB74" s="127"/>
      <c r="AC74" s="127"/>
      <c r="AD74" s="66"/>
      <c r="AE74" s="66"/>
      <c r="AF74" s="66"/>
      <c r="AG74" s="66"/>
      <c r="AH74" s="66"/>
      <c r="AI74" s="66"/>
      <c r="AJ74" s="66"/>
      <c r="AK74" s="66"/>
      <c r="AL74" s="66">
        <f t="shared" ref="AL74" si="15">SUM(S74,AB74,AD74,AF74,AH74,-AJ74)</f>
        <v>0</v>
      </c>
      <c r="AM74" s="71">
        <f t="shared" ref="AM74" si="16">SUM(T74,AC74,AE74,AG74,AI74,-AK74)</f>
        <v>5.8207660913467407E-11</v>
      </c>
      <c r="AN74" s="66"/>
      <c r="AO74" s="128"/>
      <c r="AP74" s="128"/>
      <c r="AQ74" s="128"/>
      <c r="AR74" s="128"/>
      <c r="AS74" s="128"/>
      <c r="AT74" s="128"/>
    </row>
    <row r="75" spans="1:46" s="3" customFormat="1" ht="33.75">
      <c r="A75" s="124">
        <f t="shared" si="12"/>
        <v>67</v>
      </c>
      <c r="B75" s="93" t="s">
        <v>59</v>
      </c>
      <c r="C75" s="93" t="s">
        <v>150</v>
      </c>
      <c r="D75" s="93" t="s">
        <v>151</v>
      </c>
      <c r="E75" s="94" t="s">
        <v>93</v>
      </c>
      <c r="F75" s="66"/>
      <c r="G75" s="66"/>
      <c r="H75" s="66"/>
      <c r="I75" s="66">
        <f t="shared" ref="I75:I88" si="17">F75*G75</f>
        <v>0</v>
      </c>
      <c r="J75" s="66">
        <f t="shared" ref="J75:J88" si="18">H75*I75</f>
        <v>0</v>
      </c>
      <c r="K75" s="66">
        <v>0</v>
      </c>
      <c r="L75" s="66">
        <v>0</v>
      </c>
      <c r="M75" s="66"/>
      <c r="N75" s="66"/>
      <c r="O75" s="66"/>
      <c r="P75" s="66"/>
      <c r="Q75" s="66"/>
      <c r="R75" s="66"/>
      <c r="S75" s="66">
        <v>0</v>
      </c>
      <c r="T75" s="66">
        <v>0</v>
      </c>
      <c r="U75" s="66">
        <v>0</v>
      </c>
      <c r="V75" s="71">
        <v>0</v>
      </c>
      <c r="W75" s="142"/>
      <c r="X75" s="126"/>
      <c r="Y75" s="127"/>
      <c r="Z75" s="127"/>
      <c r="AA75" s="127"/>
      <c r="AB75" s="127"/>
      <c r="AC75" s="127"/>
      <c r="AD75" s="66"/>
      <c r="AE75" s="66"/>
      <c r="AF75" s="66"/>
      <c r="AG75" s="66"/>
      <c r="AH75" s="66"/>
      <c r="AI75" s="66"/>
      <c r="AJ75" s="66"/>
      <c r="AK75" s="66"/>
      <c r="AL75" s="66">
        <f t="shared" ref="AL75:AM87" si="19">SUM(S75,AB75,AD75,AF75,AH75,-AJ75)</f>
        <v>0</v>
      </c>
      <c r="AM75" s="71">
        <f t="shared" ref="AL75:AM88" si="20">SUM(T75,AC75,AE75,AG75,AI75,-AK75)</f>
        <v>0</v>
      </c>
      <c r="AN75" s="66"/>
      <c r="AO75" s="128"/>
      <c r="AP75" s="128"/>
      <c r="AQ75" s="128"/>
      <c r="AR75" s="128"/>
      <c r="AS75" s="128"/>
      <c r="AT75" s="128"/>
    </row>
    <row r="76" spans="1:46" s="3" customFormat="1" ht="33.75">
      <c r="A76" s="124">
        <f t="shared" si="12"/>
        <v>68</v>
      </c>
      <c r="B76" s="93" t="s">
        <v>59</v>
      </c>
      <c r="C76" s="93" t="s">
        <v>150</v>
      </c>
      <c r="D76" s="93" t="s">
        <v>151</v>
      </c>
      <c r="E76" s="94" t="s">
        <v>93</v>
      </c>
      <c r="F76" s="66"/>
      <c r="G76" s="66"/>
      <c r="H76" s="66"/>
      <c r="I76" s="66">
        <f t="shared" si="17"/>
        <v>0</v>
      </c>
      <c r="J76" s="66">
        <f t="shared" si="18"/>
        <v>0</v>
      </c>
      <c r="K76" s="66">
        <v>0</v>
      </c>
      <c r="L76" s="66">
        <v>0</v>
      </c>
      <c r="M76" s="66"/>
      <c r="N76" s="66"/>
      <c r="O76" s="66"/>
      <c r="P76" s="66"/>
      <c r="Q76" s="66"/>
      <c r="R76" s="66"/>
      <c r="S76" s="66">
        <v>29</v>
      </c>
      <c r="T76" s="66">
        <v>30738.549999999988</v>
      </c>
      <c r="U76" s="66">
        <v>0</v>
      </c>
      <c r="V76" s="71">
        <v>-1.0913936421275139E-11</v>
      </c>
      <c r="W76" s="142"/>
      <c r="X76" s="126"/>
      <c r="Y76" s="127"/>
      <c r="Z76" s="127"/>
      <c r="AA76" s="127"/>
      <c r="AB76" s="127"/>
      <c r="AC76" s="127"/>
      <c r="AD76" s="66"/>
      <c r="AE76" s="66"/>
      <c r="AF76" s="66"/>
      <c r="AG76" s="66"/>
      <c r="AH76" s="66"/>
      <c r="AI76" s="66"/>
      <c r="AJ76" s="66">
        <v>29</v>
      </c>
      <c r="AK76" s="66">
        <v>30738.55</v>
      </c>
      <c r="AL76" s="66">
        <f t="shared" si="19"/>
        <v>0</v>
      </c>
      <c r="AM76" s="71">
        <f t="shared" si="20"/>
        <v>-1.0913936421275139E-11</v>
      </c>
      <c r="AN76" s="66"/>
      <c r="AO76" s="128"/>
      <c r="AP76" s="128"/>
      <c r="AQ76" s="128"/>
      <c r="AR76" s="128"/>
      <c r="AS76" s="128"/>
      <c r="AT76" s="128"/>
    </row>
    <row r="77" spans="1:46" s="3" customFormat="1" ht="33.75">
      <c r="A77" s="124">
        <f t="shared" si="12"/>
        <v>69</v>
      </c>
      <c r="B77" s="93" t="s">
        <v>59</v>
      </c>
      <c r="C77" s="93" t="s">
        <v>150</v>
      </c>
      <c r="D77" s="93" t="s">
        <v>151</v>
      </c>
      <c r="E77" s="94" t="s">
        <v>93</v>
      </c>
      <c r="F77" s="66"/>
      <c r="G77" s="66"/>
      <c r="H77" s="66"/>
      <c r="I77" s="66">
        <f t="shared" si="17"/>
        <v>0</v>
      </c>
      <c r="J77" s="66">
        <f t="shared" si="18"/>
        <v>0</v>
      </c>
      <c r="K77" s="66">
        <v>0</v>
      </c>
      <c r="L77" s="66">
        <v>0</v>
      </c>
      <c r="M77" s="66"/>
      <c r="N77" s="66"/>
      <c r="O77" s="66"/>
      <c r="P77" s="66"/>
      <c r="Q77" s="66"/>
      <c r="R77" s="66"/>
      <c r="S77" s="66">
        <v>0</v>
      </c>
      <c r="T77" s="66">
        <v>0</v>
      </c>
      <c r="U77" s="66">
        <v>0</v>
      </c>
      <c r="V77" s="71">
        <v>0</v>
      </c>
      <c r="W77" s="142"/>
      <c r="X77" s="126"/>
      <c r="Y77" s="127"/>
      <c r="Z77" s="127"/>
      <c r="AA77" s="127"/>
      <c r="AB77" s="127"/>
      <c r="AC77" s="127"/>
      <c r="AD77" s="66"/>
      <c r="AE77" s="66"/>
      <c r="AF77" s="66"/>
      <c r="AG77" s="66"/>
      <c r="AH77" s="66"/>
      <c r="AI77" s="66"/>
      <c r="AJ77" s="66"/>
      <c r="AK77" s="66"/>
      <c r="AL77" s="66">
        <f t="shared" si="19"/>
        <v>0</v>
      </c>
      <c r="AM77" s="71">
        <f t="shared" si="20"/>
        <v>0</v>
      </c>
      <c r="AN77" s="66"/>
      <c r="AO77" s="128"/>
      <c r="AP77" s="128"/>
      <c r="AQ77" s="128"/>
      <c r="AR77" s="128"/>
      <c r="AS77" s="128"/>
      <c r="AT77" s="128"/>
    </row>
    <row r="78" spans="1:46" s="3" customFormat="1" ht="33.75">
      <c r="A78" s="124">
        <f t="shared" si="12"/>
        <v>70</v>
      </c>
      <c r="B78" s="93" t="s">
        <v>59</v>
      </c>
      <c r="C78" s="93" t="s">
        <v>150</v>
      </c>
      <c r="D78" s="93" t="s">
        <v>151</v>
      </c>
      <c r="E78" s="94" t="s">
        <v>93</v>
      </c>
      <c r="F78" s="66"/>
      <c r="G78" s="66"/>
      <c r="H78" s="66"/>
      <c r="I78" s="66">
        <f t="shared" si="17"/>
        <v>0</v>
      </c>
      <c r="J78" s="66">
        <f t="shared" si="18"/>
        <v>0</v>
      </c>
      <c r="K78" s="66">
        <v>0</v>
      </c>
      <c r="L78" s="66">
        <v>0</v>
      </c>
      <c r="M78" s="66"/>
      <c r="N78" s="66"/>
      <c r="O78" s="66"/>
      <c r="P78" s="66"/>
      <c r="Q78" s="66"/>
      <c r="R78" s="66"/>
      <c r="S78" s="66">
        <v>0</v>
      </c>
      <c r="T78" s="66">
        <v>0</v>
      </c>
      <c r="U78" s="66">
        <v>0</v>
      </c>
      <c r="V78" s="71">
        <v>0</v>
      </c>
      <c r="W78" s="142"/>
      <c r="X78" s="126"/>
      <c r="Y78" s="127"/>
      <c r="Z78" s="127"/>
      <c r="AA78" s="127"/>
      <c r="AB78" s="127"/>
      <c r="AC78" s="127"/>
      <c r="AD78" s="66"/>
      <c r="AE78" s="66"/>
      <c r="AF78" s="66"/>
      <c r="AG78" s="66"/>
      <c r="AH78" s="66"/>
      <c r="AI78" s="66"/>
      <c r="AJ78" s="66"/>
      <c r="AK78" s="66"/>
      <c r="AL78" s="66">
        <f t="shared" si="19"/>
        <v>0</v>
      </c>
      <c r="AM78" s="71">
        <f t="shared" si="20"/>
        <v>0</v>
      </c>
      <c r="AN78" s="66"/>
      <c r="AO78" s="128"/>
      <c r="AP78" s="128"/>
      <c r="AQ78" s="128"/>
      <c r="AR78" s="128"/>
      <c r="AS78" s="128"/>
      <c r="AT78" s="128"/>
    </row>
    <row r="79" spans="1:46" s="3" customFormat="1" ht="33.75">
      <c r="A79" s="124">
        <f t="shared" si="12"/>
        <v>71</v>
      </c>
      <c r="B79" s="93" t="s">
        <v>137</v>
      </c>
      <c r="C79" s="93" t="s">
        <v>60</v>
      </c>
      <c r="D79" s="93" t="s">
        <v>112</v>
      </c>
      <c r="E79" s="94" t="s">
        <v>93</v>
      </c>
      <c r="F79" s="66"/>
      <c r="G79" s="66"/>
      <c r="H79" s="66"/>
      <c r="I79" s="66">
        <f t="shared" si="17"/>
        <v>0</v>
      </c>
      <c r="J79" s="66">
        <f t="shared" si="18"/>
        <v>0</v>
      </c>
      <c r="K79" s="66">
        <v>0</v>
      </c>
      <c r="L79" s="66">
        <v>0</v>
      </c>
      <c r="M79" s="66"/>
      <c r="N79" s="66"/>
      <c r="O79" s="66"/>
      <c r="P79" s="66"/>
      <c r="Q79" s="66"/>
      <c r="R79" s="66"/>
      <c r="S79" s="66">
        <v>0</v>
      </c>
      <c r="T79" s="66">
        <v>-1.8189894035458565E-12</v>
      </c>
      <c r="U79" s="66">
        <v>0</v>
      </c>
      <c r="V79" s="71">
        <v>-1.8189894035458565E-12</v>
      </c>
      <c r="W79" s="142"/>
      <c r="X79" s="126"/>
      <c r="Y79" s="127"/>
      <c r="Z79" s="127"/>
      <c r="AA79" s="127"/>
      <c r="AB79" s="127"/>
      <c r="AC79" s="127"/>
      <c r="AD79" s="66"/>
      <c r="AE79" s="66"/>
      <c r="AF79" s="66"/>
      <c r="AG79" s="66"/>
      <c r="AH79" s="66"/>
      <c r="AI79" s="66"/>
      <c r="AJ79" s="66"/>
      <c r="AK79" s="66"/>
      <c r="AL79" s="66">
        <f t="shared" si="19"/>
        <v>0</v>
      </c>
      <c r="AM79" s="71">
        <f t="shared" si="20"/>
        <v>-1.8189894035458565E-12</v>
      </c>
      <c r="AN79" s="66"/>
      <c r="AO79" s="128"/>
      <c r="AP79" s="128"/>
      <c r="AQ79" s="128"/>
      <c r="AR79" s="128"/>
      <c r="AS79" s="128"/>
      <c r="AT79" s="128"/>
    </row>
    <row r="80" spans="1:46" s="3" customFormat="1" ht="33.75">
      <c r="A80" s="124">
        <f t="shared" si="12"/>
        <v>72</v>
      </c>
      <c r="B80" s="93" t="s">
        <v>58</v>
      </c>
      <c r="C80" s="93" t="s">
        <v>158</v>
      </c>
      <c r="D80" s="93" t="s">
        <v>135</v>
      </c>
      <c r="E80" s="94" t="s">
        <v>92</v>
      </c>
      <c r="F80" s="66"/>
      <c r="G80" s="66"/>
      <c r="H80" s="66"/>
      <c r="I80" s="66">
        <f t="shared" si="17"/>
        <v>0</v>
      </c>
      <c r="J80" s="66">
        <f t="shared" si="18"/>
        <v>0</v>
      </c>
      <c r="K80" s="66">
        <v>0</v>
      </c>
      <c r="L80" s="66">
        <v>0</v>
      </c>
      <c r="M80" s="66"/>
      <c r="N80" s="66"/>
      <c r="O80" s="66"/>
      <c r="P80" s="66"/>
      <c r="Q80" s="66"/>
      <c r="R80" s="66"/>
      <c r="S80" s="66">
        <v>0</v>
      </c>
      <c r="T80" s="66">
        <v>3.5242919693700969E-12</v>
      </c>
      <c r="U80" s="66">
        <v>0</v>
      </c>
      <c r="V80" s="71">
        <v>3.5242919693700969E-12</v>
      </c>
      <c r="W80" s="142"/>
      <c r="X80" s="126"/>
      <c r="Y80" s="127"/>
      <c r="Z80" s="127"/>
      <c r="AA80" s="127"/>
      <c r="AB80" s="127"/>
      <c r="AC80" s="127"/>
      <c r="AD80" s="66"/>
      <c r="AE80" s="66"/>
      <c r="AF80" s="66"/>
      <c r="AG80" s="66"/>
      <c r="AH80" s="66"/>
      <c r="AI80" s="66"/>
      <c r="AJ80" s="66"/>
      <c r="AK80" s="66"/>
      <c r="AL80" s="66">
        <f t="shared" ref="AL80:AM81" si="21">SUM(S80,AB80,AD80,AF80,AH80,-AJ80)</f>
        <v>0</v>
      </c>
      <c r="AM80" s="71">
        <f t="shared" si="21"/>
        <v>3.5242919693700969E-12</v>
      </c>
      <c r="AN80" s="66"/>
      <c r="AO80" s="128"/>
      <c r="AP80" s="128"/>
      <c r="AQ80" s="128"/>
      <c r="AR80" s="128"/>
      <c r="AS80" s="128"/>
      <c r="AT80" s="128"/>
    </row>
    <row r="81" spans="1:46" s="3" customFormat="1" ht="33.75">
      <c r="A81" s="124">
        <f t="shared" si="12"/>
        <v>73</v>
      </c>
      <c r="B81" s="93" t="s">
        <v>85</v>
      </c>
      <c r="C81" s="93" t="s">
        <v>85</v>
      </c>
      <c r="D81" s="93" t="s">
        <v>157</v>
      </c>
      <c r="E81" s="94" t="s">
        <v>93</v>
      </c>
      <c r="F81" s="66"/>
      <c r="G81" s="66"/>
      <c r="H81" s="66"/>
      <c r="I81" s="66">
        <f t="shared" si="17"/>
        <v>0</v>
      </c>
      <c r="J81" s="66">
        <f t="shared" si="18"/>
        <v>0</v>
      </c>
      <c r="K81" s="66">
        <v>0</v>
      </c>
      <c r="L81" s="66">
        <v>0</v>
      </c>
      <c r="M81" s="66"/>
      <c r="N81" s="66"/>
      <c r="O81" s="66"/>
      <c r="P81" s="66"/>
      <c r="Q81" s="66"/>
      <c r="R81" s="66"/>
      <c r="S81" s="66">
        <v>0</v>
      </c>
      <c r="T81" s="66">
        <v>-7.2759576141834259E-12</v>
      </c>
      <c r="U81" s="66">
        <v>0</v>
      </c>
      <c r="V81" s="71">
        <v>-7.2759576141834259E-12</v>
      </c>
      <c r="W81" s="142" t="s">
        <v>251</v>
      </c>
      <c r="X81" s="126" t="s">
        <v>255</v>
      </c>
      <c r="Y81" s="127" t="s">
        <v>253</v>
      </c>
      <c r="Z81" s="126" t="s">
        <v>252</v>
      </c>
      <c r="AA81" s="127"/>
      <c r="AB81" s="127"/>
      <c r="AC81" s="127"/>
      <c r="AD81" s="66"/>
      <c r="AE81" s="66"/>
      <c r="AF81" s="66"/>
      <c r="AG81" s="66"/>
      <c r="AH81" s="66">
        <v>100</v>
      </c>
      <c r="AI81" s="66">
        <v>50980</v>
      </c>
      <c r="AJ81" s="66">
        <v>100</v>
      </c>
      <c r="AK81" s="66">
        <v>50980</v>
      </c>
      <c r="AL81" s="66">
        <f t="shared" si="21"/>
        <v>0</v>
      </c>
      <c r="AM81" s="71">
        <f t="shared" si="21"/>
        <v>-7.2759576141834259E-12</v>
      </c>
      <c r="AN81" s="66"/>
      <c r="AO81" s="128"/>
      <c r="AP81" s="128"/>
      <c r="AQ81" s="128"/>
      <c r="AR81" s="128"/>
      <c r="AS81" s="128"/>
      <c r="AT81" s="128"/>
    </row>
    <row r="82" spans="1:46" s="3" customFormat="1" ht="33.75">
      <c r="A82" s="124">
        <f t="shared" si="12"/>
        <v>74</v>
      </c>
      <c r="B82" s="93" t="s">
        <v>77</v>
      </c>
      <c r="C82" s="93" t="s">
        <v>122</v>
      </c>
      <c r="D82" s="93" t="s">
        <v>159</v>
      </c>
      <c r="E82" s="94" t="s">
        <v>93</v>
      </c>
      <c r="F82" s="66"/>
      <c r="G82" s="66"/>
      <c r="H82" s="66"/>
      <c r="I82" s="66">
        <f t="shared" si="17"/>
        <v>0</v>
      </c>
      <c r="J82" s="66">
        <f t="shared" si="18"/>
        <v>0</v>
      </c>
      <c r="K82" s="66">
        <v>0</v>
      </c>
      <c r="L82" s="66">
        <v>0</v>
      </c>
      <c r="M82" s="66"/>
      <c r="N82" s="66"/>
      <c r="O82" s="66"/>
      <c r="P82" s="66"/>
      <c r="Q82" s="66"/>
      <c r="R82" s="66"/>
      <c r="S82" s="66">
        <v>0</v>
      </c>
      <c r="T82" s="66">
        <v>0</v>
      </c>
      <c r="U82" s="66">
        <v>0</v>
      </c>
      <c r="V82" s="71">
        <v>0</v>
      </c>
      <c r="W82" s="142"/>
      <c r="X82" s="126"/>
      <c r="Y82" s="127"/>
      <c r="Z82" s="127"/>
      <c r="AA82" s="127"/>
      <c r="AB82" s="127"/>
      <c r="AC82" s="127"/>
      <c r="AD82" s="66"/>
      <c r="AE82" s="66"/>
      <c r="AF82" s="66"/>
      <c r="AG82" s="66"/>
      <c r="AH82" s="66"/>
      <c r="AI82" s="66"/>
      <c r="AJ82" s="66"/>
      <c r="AK82" s="66"/>
      <c r="AL82" s="66">
        <f t="shared" si="19"/>
        <v>0</v>
      </c>
      <c r="AM82" s="71">
        <f t="shared" si="20"/>
        <v>0</v>
      </c>
      <c r="AN82" s="66"/>
      <c r="AO82" s="128"/>
      <c r="AP82" s="128"/>
      <c r="AQ82" s="128"/>
      <c r="AR82" s="128"/>
      <c r="AS82" s="128"/>
      <c r="AT82" s="128"/>
    </row>
    <row r="83" spans="1:46" s="3" customFormat="1" ht="33.75">
      <c r="A83" s="124">
        <f t="shared" si="12"/>
        <v>75</v>
      </c>
      <c r="B83" s="93" t="s">
        <v>77</v>
      </c>
      <c r="C83" s="93" t="s">
        <v>122</v>
      </c>
      <c r="D83" s="93" t="s">
        <v>159</v>
      </c>
      <c r="E83" s="94" t="s">
        <v>93</v>
      </c>
      <c r="F83" s="66"/>
      <c r="G83" s="66"/>
      <c r="H83" s="66"/>
      <c r="I83" s="66">
        <f t="shared" si="17"/>
        <v>0</v>
      </c>
      <c r="J83" s="66">
        <f t="shared" si="18"/>
        <v>0</v>
      </c>
      <c r="K83" s="66">
        <v>0</v>
      </c>
      <c r="L83" s="66">
        <v>0</v>
      </c>
      <c r="M83" s="66"/>
      <c r="N83" s="66"/>
      <c r="O83" s="66"/>
      <c r="P83" s="66"/>
      <c r="Q83" s="66"/>
      <c r="R83" s="66"/>
      <c r="S83" s="66">
        <v>0</v>
      </c>
      <c r="T83" s="66">
        <v>0</v>
      </c>
      <c r="U83" s="66">
        <v>0</v>
      </c>
      <c r="V83" s="71">
        <v>0</v>
      </c>
      <c r="W83" s="142"/>
      <c r="X83" s="126"/>
      <c r="Y83" s="127"/>
      <c r="Z83" s="127"/>
      <c r="AA83" s="127"/>
      <c r="AB83" s="127"/>
      <c r="AC83" s="127"/>
      <c r="AD83" s="66"/>
      <c r="AE83" s="66"/>
      <c r="AF83" s="66"/>
      <c r="AG83" s="66"/>
      <c r="AH83" s="66"/>
      <c r="AI83" s="66"/>
      <c r="AJ83" s="66"/>
      <c r="AK83" s="66"/>
      <c r="AL83" s="66">
        <f t="shared" si="19"/>
        <v>0</v>
      </c>
      <c r="AM83" s="71">
        <f t="shared" si="20"/>
        <v>0</v>
      </c>
      <c r="AN83" s="66"/>
      <c r="AO83" s="128"/>
      <c r="AP83" s="128"/>
      <c r="AQ83" s="128"/>
      <c r="AR83" s="128"/>
      <c r="AS83" s="128"/>
      <c r="AT83" s="128"/>
    </row>
    <row r="84" spans="1:46" s="3" customFormat="1" ht="33.75">
      <c r="A84" s="124">
        <f t="shared" si="12"/>
        <v>76</v>
      </c>
      <c r="B84" s="93" t="s">
        <v>64</v>
      </c>
      <c r="C84" s="93" t="s">
        <v>141</v>
      </c>
      <c r="D84" s="93" t="s">
        <v>142</v>
      </c>
      <c r="E84" s="94" t="s">
        <v>93</v>
      </c>
      <c r="F84" s="66"/>
      <c r="G84" s="66"/>
      <c r="H84" s="66"/>
      <c r="I84" s="66"/>
      <c r="J84" s="66"/>
      <c r="K84" s="66">
        <v>0</v>
      </c>
      <c r="L84" s="66">
        <v>0</v>
      </c>
      <c r="M84" s="66"/>
      <c r="N84" s="66"/>
      <c r="O84" s="66"/>
      <c r="P84" s="66"/>
      <c r="Q84" s="66"/>
      <c r="R84" s="66"/>
      <c r="S84" s="66">
        <v>0</v>
      </c>
      <c r="T84" s="66">
        <v>1.4551915228366852E-11</v>
      </c>
      <c r="U84" s="66">
        <v>0</v>
      </c>
      <c r="V84" s="66">
        <v>1.4551915228366852E-11</v>
      </c>
      <c r="W84" s="142"/>
      <c r="X84" s="126"/>
      <c r="Y84" s="127"/>
      <c r="Z84" s="127"/>
      <c r="AA84" s="127"/>
      <c r="AB84" s="127"/>
      <c r="AC84" s="127"/>
      <c r="AD84" s="66"/>
      <c r="AE84" s="66"/>
      <c r="AF84" s="66"/>
      <c r="AG84" s="66"/>
      <c r="AH84" s="66"/>
      <c r="AI84" s="66"/>
      <c r="AJ84" s="66"/>
      <c r="AK84" s="66"/>
      <c r="AL84" s="66">
        <f t="shared" si="19"/>
        <v>0</v>
      </c>
      <c r="AM84" s="66">
        <f t="shared" si="19"/>
        <v>1.4551915228366852E-11</v>
      </c>
      <c r="AN84" s="66"/>
      <c r="AO84" s="128"/>
      <c r="AP84" s="128"/>
      <c r="AQ84" s="128"/>
      <c r="AR84" s="128"/>
      <c r="AS84" s="128"/>
      <c r="AT84" s="128"/>
    </row>
    <row r="85" spans="1:46" s="3" customFormat="1" ht="33.75">
      <c r="A85" s="124">
        <f t="shared" si="12"/>
        <v>77</v>
      </c>
      <c r="B85" s="93" t="s">
        <v>160</v>
      </c>
      <c r="C85" s="93" t="s">
        <v>161</v>
      </c>
      <c r="D85" s="93" t="s">
        <v>159</v>
      </c>
      <c r="E85" s="94" t="s">
        <v>93</v>
      </c>
      <c r="F85" s="66"/>
      <c r="G85" s="66"/>
      <c r="H85" s="66"/>
      <c r="I85" s="66"/>
      <c r="J85" s="66"/>
      <c r="K85" s="66">
        <v>0</v>
      </c>
      <c r="L85" s="66">
        <v>0</v>
      </c>
      <c r="M85" s="66"/>
      <c r="N85" s="66"/>
      <c r="O85" s="66"/>
      <c r="P85" s="66"/>
      <c r="Q85" s="66"/>
      <c r="R85" s="66"/>
      <c r="S85" s="66">
        <v>0</v>
      </c>
      <c r="T85" s="66">
        <v>1.8189894035458565E-12</v>
      </c>
      <c r="U85" s="66">
        <v>520</v>
      </c>
      <c r="V85" s="66">
        <v>43206.8</v>
      </c>
      <c r="W85" s="142" t="s">
        <v>247</v>
      </c>
      <c r="X85" s="126">
        <v>1051003</v>
      </c>
      <c r="Y85" s="127" t="s">
        <v>249</v>
      </c>
      <c r="Z85" s="127" t="s">
        <v>248</v>
      </c>
      <c r="AA85" s="127"/>
      <c r="AB85" s="127"/>
      <c r="AC85" s="127"/>
      <c r="AD85" s="66"/>
      <c r="AE85" s="66"/>
      <c r="AF85" s="66"/>
      <c r="AG85" s="66"/>
      <c r="AH85" s="66">
        <v>721</v>
      </c>
      <c r="AI85" s="66">
        <v>59907.89</v>
      </c>
      <c r="AJ85" s="66">
        <v>340</v>
      </c>
      <c r="AK85" s="66">
        <v>28250.6</v>
      </c>
      <c r="AL85" s="66">
        <f t="shared" si="19"/>
        <v>381</v>
      </c>
      <c r="AM85" s="66">
        <f t="shared" si="19"/>
        <v>31657.29</v>
      </c>
      <c r="AN85" s="66"/>
      <c r="AO85" s="128"/>
      <c r="AP85" s="128"/>
      <c r="AQ85" s="128"/>
      <c r="AR85" s="128"/>
      <c r="AS85" s="128"/>
      <c r="AT85" s="128"/>
    </row>
    <row r="86" spans="1:46" ht="33.75">
      <c r="A86" s="124">
        <f t="shared" si="12"/>
        <v>78</v>
      </c>
      <c r="B86" s="93" t="s">
        <v>83</v>
      </c>
      <c r="C86" s="93" t="s">
        <v>83</v>
      </c>
      <c r="D86" s="93" t="s">
        <v>135</v>
      </c>
      <c r="E86" s="94" t="s">
        <v>93</v>
      </c>
      <c r="F86" s="66"/>
      <c r="G86" s="66"/>
      <c r="H86" s="66"/>
      <c r="I86" s="66">
        <f t="shared" si="17"/>
        <v>0</v>
      </c>
      <c r="J86" s="66">
        <f t="shared" si="18"/>
        <v>0</v>
      </c>
      <c r="K86" s="66">
        <v>0</v>
      </c>
      <c r="L86" s="66">
        <v>0</v>
      </c>
      <c r="M86" s="66"/>
      <c r="N86" s="66"/>
      <c r="O86" s="66"/>
      <c r="P86" s="66"/>
      <c r="Q86" s="66"/>
      <c r="R86" s="66"/>
      <c r="S86" s="66">
        <v>309</v>
      </c>
      <c r="T86" s="66">
        <v>47338.799999999988</v>
      </c>
      <c r="U86" s="66">
        <v>0</v>
      </c>
      <c r="V86" s="71">
        <v>-1.4551915228366852E-11</v>
      </c>
      <c r="W86" s="142"/>
      <c r="X86" s="126"/>
      <c r="Y86" s="127"/>
      <c r="Z86" s="127"/>
      <c r="AA86" s="127"/>
      <c r="AB86" s="127"/>
      <c r="AC86" s="127"/>
      <c r="AD86" s="66"/>
      <c r="AE86" s="66"/>
      <c r="AF86" s="66"/>
      <c r="AG86" s="66"/>
      <c r="AH86" s="66"/>
      <c r="AI86" s="66"/>
      <c r="AJ86" s="66">
        <v>309</v>
      </c>
      <c r="AK86" s="66">
        <v>47338.8</v>
      </c>
      <c r="AL86" s="66">
        <f t="shared" si="19"/>
        <v>0</v>
      </c>
      <c r="AM86" s="71">
        <f t="shared" si="20"/>
        <v>-1.4551915228366852E-11</v>
      </c>
      <c r="AN86" s="66"/>
      <c r="AO86" s="128"/>
      <c r="AP86" s="128"/>
      <c r="AQ86" s="128"/>
      <c r="AR86" s="128"/>
      <c r="AS86" s="128"/>
      <c r="AT86" s="128"/>
    </row>
    <row r="87" spans="1:46" ht="33.75">
      <c r="A87" s="124">
        <f t="shared" si="12"/>
        <v>79</v>
      </c>
      <c r="B87" s="93" t="s">
        <v>83</v>
      </c>
      <c r="C87" s="93" t="s">
        <v>83</v>
      </c>
      <c r="D87" s="93" t="s">
        <v>138</v>
      </c>
      <c r="E87" s="94" t="s">
        <v>93</v>
      </c>
      <c r="F87" s="66"/>
      <c r="G87" s="66"/>
      <c r="H87" s="66"/>
      <c r="I87" s="66">
        <f t="shared" si="17"/>
        <v>0</v>
      </c>
      <c r="J87" s="66">
        <f t="shared" si="18"/>
        <v>0</v>
      </c>
      <c r="K87" s="66">
        <v>0</v>
      </c>
      <c r="L87" s="66">
        <v>0</v>
      </c>
      <c r="M87" s="66"/>
      <c r="N87" s="66"/>
      <c r="O87" s="66"/>
      <c r="P87" s="66"/>
      <c r="Q87" s="66"/>
      <c r="R87" s="66"/>
      <c r="S87" s="66">
        <v>0</v>
      </c>
      <c r="T87" s="66">
        <v>0</v>
      </c>
      <c r="U87" s="66">
        <v>0</v>
      </c>
      <c r="V87" s="71">
        <v>0</v>
      </c>
      <c r="W87" s="142"/>
      <c r="X87" s="126"/>
      <c r="Y87" s="127"/>
      <c r="Z87" s="127"/>
      <c r="AA87" s="127"/>
      <c r="AB87" s="127"/>
      <c r="AC87" s="127"/>
      <c r="AD87" s="66"/>
      <c r="AE87" s="66"/>
      <c r="AF87" s="66"/>
      <c r="AG87" s="66"/>
      <c r="AH87" s="66"/>
      <c r="AI87" s="66"/>
      <c r="AJ87" s="66"/>
      <c r="AK87" s="66"/>
      <c r="AL87" s="66">
        <f t="shared" si="19"/>
        <v>0</v>
      </c>
      <c r="AM87" s="71">
        <f t="shared" si="20"/>
        <v>0</v>
      </c>
      <c r="AN87" s="66"/>
      <c r="AO87" s="128"/>
      <c r="AP87" s="128"/>
      <c r="AQ87" s="128"/>
      <c r="AR87" s="128"/>
      <c r="AS87" s="128"/>
      <c r="AT87" s="128"/>
    </row>
    <row r="88" spans="1:46" ht="33.75">
      <c r="A88" s="124">
        <f t="shared" si="12"/>
        <v>80</v>
      </c>
      <c r="B88" s="93" t="s">
        <v>160</v>
      </c>
      <c r="C88" s="93" t="s">
        <v>161</v>
      </c>
      <c r="D88" s="93" t="s">
        <v>159</v>
      </c>
      <c r="E88" s="94" t="s">
        <v>93</v>
      </c>
      <c r="F88" s="66"/>
      <c r="G88" s="66"/>
      <c r="H88" s="66"/>
      <c r="I88" s="66">
        <f t="shared" si="17"/>
        <v>0</v>
      </c>
      <c r="J88" s="66">
        <f t="shared" si="18"/>
        <v>0</v>
      </c>
      <c r="K88" s="66">
        <v>0</v>
      </c>
      <c r="L88" s="66">
        <v>0</v>
      </c>
      <c r="M88" s="66"/>
      <c r="N88" s="66"/>
      <c r="O88" s="66"/>
      <c r="P88" s="66"/>
      <c r="Q88" s="66"/>
      <c r="R88" s="66"/>
      <c r="S88" s="66">
        <v>0</v>
      </c>
      <c r="T88" s="66">
        <v>0</v>
      </c>
      <c r="U88" s="66">
        <v>0</v>
      </c>
      <c r="V88" s="71">
        <v>0</v>
      </c>
      <c r="W88" s="142"/>
      <c r="X88" s="126"/>
      <c r="Y88" s="127"/>
      <c r="Z88" s="127"/>
      <c r="AA88" s="127"/>
      <c r="AB88" s="127"/>
      <c r="AC88" s="127"/>
      <c r="AD88" s="66"/>
      <c r="AE88" s="66"/>
      <c r="AF88" s="66"/>
      <c r="AG88" s="66"/>
      <c r="AH88" s="66"/>
      <c r="AI88" s="66"/>
      <c r="AJ88" s="66"/>
      <c r="AK88" s="66"/>
      <c r="AL88" s="71">
        <f t="shared" si="20"/>
        <v>0</v>
      </c>
      <c r="AM88" s="71">
        <f t="shared" si="20"/>
        <v>0</v>
      </c>
      <c r="AN88" s="66"/>
      <c r="AO88" s="128"/>
      <c r="AP88" s="128"/>
      <c r="AQ88" s="128"/>
      <c r="AR88" s="128"/>
      <c r="AS88" s="128"/>
      <c r="AT88" s="128"/>
    </row>
    <row r="89" spans="1:46" ht="33.75">
      <c r="A89" s="124">
        <f t="shared" si="12"/>
        <v>81</v>
      </c>
      <c r="B89" s="93" t="s">
        <v>71</v>
      </c>
      <c r="C89" s="93" t="s">
        <v>161</v>
      </c>
      <c r="D89" s="93" t="s">
        <v>159</v>
      </c>
      <c r="E89" s="94" t="s">
        <v>93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>
        <v>0</v>
      </c>
      <c r="T89" s="66">
        <v>0</v>
      </c>
      <c r="U89" s="66">
        <v>0</v>
      </c>
      <c r="V89" s="71">
        <v>0</v>
      </c>
      <c r="W89" s="142"/>
      <c r="X89" s="126"/>
      <c r="Y89" s="127"/>
      <c r="Z89" s="127"/>
      <c r="AA89" s="127"/>
      <c r="AB89" s="127"/>
      <c r="AC89" s="127"/>
      <c r="AD89" s="66"/>
      <c r="AE89" s="66"/>
      <c r="AF89" s="66"/>
      <c r="AG89" s="66"/>
      <c r="AH89" s="66"/>
      <c r="AI89" s="66"/>
      <c r="AJ89" s="66"/>
      <c r="AK89" s="66"/>
      <c r="AL89" s="71">
        <f t="shared" ref="AL89:AM95" si="22">SUM(S89,AB89,AD89,AF89,AH89,-AJ89)</f>
        <v>0</v>
      </c>
      <c r="AM89" s="71">
        <f t="shared" si="22"/>
        <v>0</v>
      </c>
      <c r="AN89" s="66"/>
      <c r="AO89" s="128"/>
      <c r="AP89" s="128"/>
      <c r="AQ89" s="128"/>
      <c r="AR89" s="128"/>
      <c r="AS89" s="128"/>
      <c r="AT89" s="128"/>
    </row>
    <row r="90" spans="1:46" ht="33.75">
      <c r="A90" s="124">
        <f t="shared" si="12"/>
        <v>82</v>
      </c>
      <c r="B90" s="93" t="s">
        <v>73</v>
      </c>
      <c r="C90" s="93" t="s">
        <v>165</v>
      </c>
      <c r="D90" s="93" t="s">
        <v>135</v>
      </c>
      <c r="E90" s="94" t="s">
        <v>93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>
        <v>0</v>
      </c>
      <c r="T90" s="66">
        <v>-1.4210854715202004E-13</v>
      </c>
      <c r="U90" s="66">
        <v>0</v>
      </c>
      <c r="V90" s="71">
        <v>-1.4210854715202004E-13</v>
      </c>
      <c r="W90" s="142"/>
      <c r="X90" s="126"/>
      <c r="Y90" s="127"/>
      <c r="Z90" s="127"/>
      <c r="AA90" s="127"/>
      <c r="AB90" s="127"/>
      <c r="AC90" s="127"/>
      <c r="AD90" s="66"/>
      <c r="AE90" s="66"/>
      <c r="AF90" s="66"/>
      <c r="AG90" s="66"/>
      <c r="AH90" s="66"/>
      <c r="AI90" s="66"/>
      <c r="AJ90" s="66"/>
      <c r="AK90" s="66"/>
      <c r="AL90" s="71">
        <f t="shared" si="22"/>
        <v>0</v>
      </c>
      <c r="AM90" s="71">
        <f t="shared" si="22"/>
        <v>-1.4210854715202004E-13</v>
      </c>
      <c r="AN90" s="66"/>
      <c r="AO90" s="128"/>
      <c r="AP90" s="128"/>
      <c r="AQ90" s="128"/>
      <c r="AR90" s="128"/>
      <c r="AS90" s="128"/>
      <c r="AT90" s="128"/>
    </row>
    <row r="91" spans="1:46" ht="33.75">
      <c r="A91" s="124">
        <f t="shared" si="12"/>
        <v>83</v>
      </c>
      <c r="B91" s="93" t="s">
        <v>61</v>
      </c>
      <c r="C91" s="93" t="s">
        <v>163</v>
      </c>
      <c r="D91" s="93" t="s">
        <v>135</v>
      </c>
      <c r="E91" s="94" t="s">
        <v>93</v>
      </c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>
        <v>0</v>
      </c>
      <c r="T91" s="66">
        <v>-3.637978807091713E-12</v>
      </c>
      <c r="U91" s="66">
        <v>0</v>
      </c>
      <c r="V91" s="71">
        <v>-3.637978807091713E-12</v>
      </c>
      <c r="W91" s="142"/>
      <c r="X91" s="126"/>
      <c r="Y91" s="127"/>
      <c r="Z91" s="127"/>
      <c r="AA91" s="127"/>
      <c r="AB91" s="127"/>
      <c r="AC91" s="127"/>
      <c r="AD91" s="66"/>
      <c r="AE91" s="66"/>
      <c r="AF91" s="66"/>
      <c r="AG91" s="66"/>
      <c r="AH91" s="66"/>
      <c r="AI91" s="66"/>
      <c r="AJ91" s="66"/>
      <c r="AK91" s="66"/>
      <c r="AL91" s="71">
        <f t="shared" si="22"/>
        <v>0</v>
      </c>
      <c r="AM91" s="71">
        <f t="shared" si="22"/>
        <v>-3.637978807091713E-12</v>
      </c>
      <c r="AN91" s="66"/>
      <c r="AO91" s="128"/>
      <c r="AP91" s="128"/>
      <c r="AQ91" s="128"/>
      <c r="AR91" s="128"/>
      <c r="AS91" s="128"/>
      <c r="AT91" s="128"/>
    </row>
    <row r="92" spans="1:46" ht="33.75">
      <c r="A92" s="124">
        <f t="shared" si="12"/>
        <v>84</v>
      </c>
      <c r="B92" s="93" t="s">
        <v>166</v>
      </c>
      <c r="C92" s="93" t="s">
        <v>166</v>
      </c>
      <c r="D92" s="93" t="s">
        <v>145</v>
      </c>
      <c r="E92" s="94" t="s">
        <v>93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>
        <v>0</v>
      </c>
      <c r="T92" s="66">
        <v>0</v>
      </c>
      <c r="U92" s="66">
        <v>0</v>
      </c>
      <c r="V92" s="71">
        <v>0</v>
      </c>
      <c r="W92" s="142"/>
      <c r="X92" s="126"/>
      <c r="Y92" s="127"/>
      <c r="Z92" s="127"/>
      <c r="AA92" s="127"/>
      <c r="AB92" s="127"/>
      <c r="AC92" s="127"/>
      <c r="AD92" s="66"/>
      <c r="AE92" s="66"/>
      <c r="AF92" s="66"/>
      <c r="AG92" s="66"/>
      <c r="AH92" s="66"/>
      <c r="AI92" s="66"/>
      <c r="AJ92" s="66"/>
      <c r="AK92" s="66"/>
      <c r="AL92" s="71">
        <f t="shared" si="22"/>
        <v>0</v>
      </c>
      <c r="AM92" s="71">
        <f t="shared" si="22"/>
        <v>0</v>
      </c>
      <c r="AN92" s="66"/>
      <c r="AO92" s="128"/>
      <c r="AP92" s="128"/>
      <c r="AQ92" s="128"/>
      <c r="AR92" s="128"/>
      <c r="AS92" s="128"/>
      <c r="AT92" s="128"/>
    </row>
    <row r="93" spans="1:46" ht="33.75">
      <c r="A93" s="124">
        <f t="shared" si="12"/>
        <v>85</v>
      </c>
      <c r="B93" s="93" t="s">
        <v>167</v>
      </c>
      <c r="C93" s="93" t="s">
        <v>144</v>
      </c>
      <c r="D93" s="93" t="s">
        <v>145</v>
      </c>
      <c r="E93" s="94" t="s">
        <v>93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>
        <v>0</v>
      </c>
      <c r="T93" s="66">
        <v>0</v>
      </c>
      <c r="U93" s="66">
        <v>0</v>
      </c>
      <c r="V93" s="71">
        <v>0</v>
      </c>
      <c r="W93" s="142"/>
      <c r="X93" s="126"/>
      <c r="Y93" s="127"/>
      <c r="Z93" s="127"/>
      <c r="AA93" s="127"/>
      <c r="AB93" s="127"/>
      <c r="AC93" s="127"/>
      <c r="AD93" s="66"/>
      <c r="AE93" s="66"/>
      <c r="AF93" s="66"/>
      <c r="AG93" s="66"/>
      <c r="AH93" s="66"/>
      <c r="AI93" s="66"/>
      <c r="AJ93" s="66"/>
      <c r="AK93" s="66"/>
      <c r="AL93" s="71">
        <f t="shared" si="22"/>
        <v>0</v>
      </c>
      <c r="AM93" s="71">
        <f t="shared" si="22"/>
        <v>0</v>
      </c>
      <c r="AN93" s="66"/>
      <c r="AO93" s="128"/>
      <c r="AP93" s="128"/>
      <c r="AQ93" s="128"/>
      <c r="AR93" s="128"/>
      <c r="AS93" s="128"/>
      <c r="AT93" s="128"/>
    </row>
    <row r="94" spans="1:46" ht="33.75">
      <c r="A94" s="124">
        <f t="shared" si="12"/>
        <v>86</v>
      </c>
      <c r="B94" s="93" t="s">
        <v>168</v>
      </c>
      <c r="C94" s="93" t="s">
        <v>165</v>
      </c>
      <c r="D94" s="93" t="s">
        <v>135</v>
      </c>
      <c r="E94" s="94" t="s">
        <v>93</v>
      </c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>
        <v>0</v>
      </c>
      <c r="T94" s="66">
        <v>0</v>
      </c>
      <c r="U94" s="66">
        <v>0</v>
      </c>
      <c r="V94" s="71">
        <v>0</v>
      </c>
      <c r="W94" s="142"/>
      <c r="X94" s="126"/>
      <c r="Y94" s="127"/>
      <c r="Z94" s="127"/>
      <c r="AA94" s="127"/>
      <c r="AB94" s="127"/>
      <c r="AC94" s="127"/>
      <c r="AD94" s="66"/>
      <c r="AE94" s="66"/>
      <c r="AF94" s="66"/>
      <c r="AG94" s="66"/>
      <c r="AH94" s="66"/>
      <c r="AI94" s="66"/>
      <c r="AJ94" s="66"/>
      <c r="AK94" s="66"/>
      <c r="AL94" s="71">
        <f t="shared" si="22"/>
        <v>0</v>
      </c>
      <c r="AM94" s="71">
        <f t="shared" si="22"/>
        <v>0</v>
      </c>
      <c r="AN94" s="66"/>
      <c r="AO94" s="128"/>
      <c r="AP94" s="128"/>
      <c r="AQ94" s="128"/>
      <c r="AR94" s="128"/>
      <c r="AS94" s="128"/>
      <c r="AT94" s="128"/>
    </row>
    <row r="95" spans="1:46" ht="33.75">
      <c r="A95" s="124">
        <f t="shared" si="12"/>
        <v>87</v>
      </c>
      <c r="B95" s="93" t="s">
        <v>83</v>
      </c>
      <c r="C95" s="93" t="s">
        <v>83</v>
      </c>
      <c r="D95" s="93" t="s">
        <v>138</v>
      </c>
      <c r="E95" s="94" t="s">
        <v>93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>
        <v>0</v>
      </c>
      <c r="T95" s="66">
        <v>0</v>
      </c>
      <c r="U95" s="66">
        <v>0</v>
      </c>
      <c r="V95" s="71">
        <v>0</v>
      </c>
      <c r="W95" s="142"/>
      <c r="X95" s="126"/>
      <c r="Y95" s="127"/>
      <c r="Z95" s="127"/>
      <c r="AA95" s="127"/>
      <c r="AB95" s="127"/>
      <c r="AC95" s="127"/>
      <c r="AD95" s="66"/>
      <c r="AE95" s="66"/>
      <c r="AF95" s="66"/>
      <c r="AG95" s="66"/>
      <c r="AH95" s="66"/>
      <c r="AI95" s="66"/>
      <c r="AJ95" s="66"/>
      <c r="AK95" s="66"/>
      <c r="AL95" s="71">
        <f t="shared" si="22"/>
        <v>0</v>
      </c>
      <c r="AM95" s="71">
        <f t="shared" si="22"/>
        <v>0</v>
      </c>
      <c r="AN95" s="66"/>
      <c r="AO95" s="128"/>
      <c r="AP95" s="128"/>
      <c r="AQ95" s="128"/>
      <c r="AR95" s="128"/>
      <c r="AS95" s="128"/>
      <c r="AT95" s="128"/>
    </row>
    <row r="96" spans="1:46" ht="33.75">
      <c r="A96" s="124">
        <f t="shared" si="12"/>
        <v>88</v>
      </c>
      <c r="B96" s="93" t="s">
        <v>76</v>
      </c>
      <c r="C96" s="93" t="s">
        <v>76</v>
      </c>
      <c r="D96" s="93" t="s">
        <v>138</v>
      </c>
      <c r="E96" s="94" t="s">
        <v>93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>
        <v>0</v>
      </c>
      <c r="T96" s="66">
        <v>0</v>
      </c>
      <c r="U96" s="66">
        <v>0</v>
      </c>
      <c r="V96" s="71">
        <v>0</v>
      </c>
      <c r="W96" s="142"/>
      <c r="X96" s="126"/>
      <c r="Y96" s="127"/>
      <c r="Z96" s="127"/>
      <c r="AA96" s="127"/>
      <c r="AB96" s="127"/>
      <c r="AC96" s="127"/>
      <c r="AD96" s="66"/>
      <c r="AE96" s="66"/>
      <c r="AF96" s="66"/>
      <c r="AG96" s="66"/>
      <c r="AH96" s="66"/>
      <c r="AI96" s="66"/>
      <c r="AJ96" s="66"/>
      <c r="AK96" s="66"/>
      <c r="AL96" s="71">
        <f t="shared" ref="AL96:AL208" si="23">SUM(S96,AB96,AD96,AF96,AH96,-AJ96)</f>
        <v>0</v>
      </c>
      <c r="AM96" s="71">
        <f t="shared" ref="AM96:AM208" si="24">SUM(T96,AC96,AE96,AG96,AI96,-AK96)</f>
        <v>0</v>
      </c>
      <c r="AN96" s="66"/>
      <c r="AO96" s="128"/>
      <c r="AP96" s="128"/>
      <c r="AQ96" s="128"/>
      <c r="AR96" s="128"/>
      <c r="AS96" s="128"/>
      <c r="AT96" s="128"/>
    </row>
    <row r="97" spans="1:46" ht="33.75">
      <c r="A97" s="124">
        <f t="shared" si="12"/>
        <v>89</v>
      </c>
      <c r="B97" s="93" t="s">
        <v>85</v>
      </c>
      <c r="C97" s="93" t="s">
        <v>85</v>
      </c>
      <c r="D97" s="93" t="s">
        <v>143</v>
      </c>
      <c r="E97" s="94" t="s">
        <v>93</v>
      </c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>
        <v>0</v>
      </c>
      <c r="T97" s="66">
        <v>0</v>
      </c>
      <c r="U97" s="66">
        <v>59</v>
      </c>
      <c r="V97" s="71">
        <v>12407.11</v>
      </c>
      <c r="W97" s="142" t="s">
        <v>251</v>
      </c>
      <c r="X97" s="126" t="s">
        <v>257</v>
      </c>
      <c r="Y97" s="127" t="s">
        <v>253</v>
      </c>
      <c r="Z97" s="126" t="s">
        <v>252</v>
      </c>
      <c r="AA97" s="127"/>
      <c r="AB97" s="127"/>
      <c r="AC97" s="127"/>
      <c r="AD97" s="66"/>
      <c r="AE97" s="66"/>
      <c r="AF97" s="66"/>
      <c r="AG97" s="66"/>
      <c r="AH97" s="66">
        <v>200</v>
      </c>
      <c r="AI97" s="66">
        <v>42058</v>
      </c>
      <c r="AJ97" s="66">
        <v>200</v>
      </c>
      <c r="AK97" s="66">
        <v>42058</v>
      </c>
      <c r="AL97" s="71">
        <f t="shared" si="23"/>
        <v>0</v>
      </c>
      <c r="AM97" s="71">
        <f t="shared" si="24"/>
        <v>0</v>
      </c>
      <c r="AN97" s="66"/>
      <c r="AO97" s="128"/>
      <c r="AP97" s="128"/>
      <c r="AQ97" s="128"/>
      <c r="AR97" s="128"/>
      <c r="AS97" s="128"/>
      <c r="AT97" s="128"/>
    </row>
    <row r="98" spans="1:46" ht="33.75">
      <c r="A98" s="124">
        <f t="shared" si="12"/>
        <v>90</v>
      </c>
      <c r="B98" s="93" t="s">
        <v>170</v>
      </c>
      <c r="C98" s="93" t="s">
        <v>139</v>
      </c>
      <c r="D98" s="93" t="s">
        <v>135</v>
      </c>
      <c r="E98" s="94" t="s">
        <v>93</v>
      </c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>
        <v>0</v>
      </c>
      <c r="T98" s="66">
        <v>-2.7284841053187847E-12</v>
      </c>
      <c r="U98" s="66">
        <v>0</v>
      </c>
      <c r="V98" s="71">
        <v>-2.7284841053187847E-12</v>
      </c>
      <c r="W98" s="142"/>
      <c r="X98" s="126"/>
      <c r="Y98" s="127"/>
      <c r="Z98" s="127"/>
      <c r="AA98" s="127"/>
      <c r="AB98" s="127"/>
      <c r="AC98" s="127"/>
      <c r="AD98" s="66"/>
      <c r="AE98" s="66"/>
      <c r="AF98" s="66"/>
      <c r="AG98" s="66"/>
      <c r="AH98" s="66"/>
      <c r="AI98" s="66"/>
      <c r="AJ98" s="66"/>
      <c r="AK98" s="66"/>
      <c r="AL98" s="71">
        <f t="shared" si="23"/>
        <v>0</v>
      </c>
      <c r="AM98" s="71">
        <f t="shared" si="24"/>
        <v>-2.7284841053187847E-12</v>
      </c>
      <c r="AN98" s="66"/>
      <c r="AO98" s="128"/>
      <c r="AP98" s="128"/>
      <c r="AQ98" s="128"/>
      <c r="AR98" s="128"/>
      <c r="AS98" s="128"/>
      <c r="AT98" s="128"/>
    </row>
    <row r="99" spans="1:46" ht="33.75">
      <c r="A99" s="124">
        <f t="shared" si="12"/>
        <v>91</v>
      </c>
      <c r="B99" s="93" t="s">
        <v>89</v>
      </c>
      <c r="C99" s="93" t="s">
        <v>130</v>
      </c>
      <c r="D99" s="93" t="s">
        <v>113</v>
      </c>
      <c r="E99" s="94" t="s">
        <v>93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>
        <v>0</v>
      </c>
      <c r="T99" s="66">
        <v>9.0949470177292824E-13</v>
      </c>
      <c r="U99" s="66">
        <v>0</v>
      </c>
      <c r="V99" s="71">
        <v>9.0949470177292824E-13</v>
      </c>
      <c r="W99" s="142"/>
      <c r="X99" s="135"/>
      <c r="Y99" s="127"/>
      <c r="Z99" s="127"/>
      <c r="AA99" s="127"/>
      <c r="AB99" s="127"/>
      <c r="AC99" s="127"/>
      <c r="AD99" s="66"/>
      <c r="AE99" s="66"/>
      <c r="AF99" s="66"/>
      <c r="AG99" s="66"/>
      <c r="AH99" s="66"/>
      <c r="AI99" s="66"/>
      <c r="AJ99" s="66"/>
      <c r="AK99" s="66"/>
      <c r="AL99" s="71">
        <f t="shared" si="23"/>
        <v>0</v>
      </c>
      <c r="AM99" s="71">
        <f t="shared" si="24"/>
        <v>9.0949470177292824E-13</v>
      </c>
      <c r="AN99" s="66"/>
      <c r="AO99" s="128"/>
      <c r="AP99" s="128"/>
      <c r="AQ99" s="128"/>
      <c r="AR99" s="128"/>
      <c r="AS99" s="128"/>
      <c r="AT99" s="128"/>
    </row>
    <row r="100" spans="1:46" ht="33.75">
      <c r="A100" s="124">
        <f t="shared" si="12"/>
        <v>92</v>
      </c>
      <c r="B100" s="93" t="s">
        <v>59</v>
      </c>
      <c r="C100" s="93" t="s">
        <v>150</v>
      </c>
      <c r="D100" s="93" t="s">
        <v>151</v>
      </c>
      <c r="E100" s="94" t="s">
        <v>93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>
        <v>469</v>
      </c>
      <c r="T100" s="66">
        <v>487370.73</v>
      </c>
      <c r="U100" s="66">
        <v>165</v>
      </c>
      <c r="V100" s="66">
        <v>171463.05</v>
      </c>
      <c r="W100" s="142"/>
      <c r="X100" s="126"/>
      <c r="Y100" s="127"/>
      <c r="Z100" s="127"/>
      <c r="AA100" s="127"/>
      <c r="AB100" s="127"/>
      <c r="AC100" s="127"/>
      <c r="AD100" s="66"/>
      <c r="AE100" s="66"/>
      <c r="AF100" s="66"/>
      <c r="AG100" s="66"/>
      <c r="AH100" s="66"/>
      <c r="AI100" s="66"/>
      <c r="AJ100" s="66">
        <v>354</v>
      </c>
      <c r="AK100" s="66">
        <v>367866.18</v>
      </c>
      <c r="AL100" s="71">
        <f t="shared" si="23"/>
        <v>115</v>
      </c>
      <c r="AM100" s="71">
        <f t="shared" si="24"/>
        <v>119504.54999999999</v>
      </c>
      <c r="AN100" s="66"/>
      <c r="AO100" s="128"/>
      <c r="AP100" s="128"/>
      <c r="AQ100" s="128"/>
      <c r="AR100" s="128"/>
      <c r="AS100" s="128"/>
      <c r="AT100" s="128"/>
    </row>
    <row r="101" spans="1:46" ht="33.75">
      <c r="A101" s="124">
        <f t="shared" si="12"/>
        <v>93</v>
      </c>
      <c r="B101" s="93" t="s">
        <v>68</v>
      </c>
      <c r="C101" s="93" t="s">
        <v>173</v>
      </c>
      <c r="D101" s="93" t="s">
        <v>138</v>
      </c>
      <c r="E101" s="94" t="s">
        <v>93</v>
      </c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>
        <v>0</v>
      </c>
      <c r="T101" s="66">
        <v>0</v>
      </c>
      <c r="U101" s="66">
        <v>0</v>
      </c>
      <c r="V101" s="66">
        <v>0</v>
      </c>
      <c r="W101" s="142"/>
      <c r="X101" s="126"/>
      <c r="Y101" s="127"/>
      <c r="Z101" s="127"/>
      <c r="AA101" s="127"/>
      <c r="AB101" s="127"/>
      <c r="AC101" s="127"/>
      <c r="AD101" s="66"/>
      <c r="AE101" s="66"/>
      <c r="AF101" s="66"/>
      <c r="AG101" s="66"/>
      <c r="AH101" s="66"/>
      <c r="AI101" s="66"/>
      <c r="AJ101" s="66"/>
      <c r="AK101" s="66"/>
      <c r="AL101" s="71">
        <f t="shared" si="23"/>
        <v>0</v>
      </c>
      <c r="AM101" s="71">
        <f t="shared" si="24"/>
        <v>0</v>
      </c>
      <c r="AN101" s="66"/>
      <c r="AO101" s="128"/>
      <c r="AP101" s="128"/>
      <c r="AQ101" s="128"/>
      <c r="AR101" s="128"/>
      <c r="AS101" s="128"/>
      <c r="AT101" s="128"/>
    </row>
    <row r="102" spans="1:46" ht="33.75">
      <c r="A102" s="124">
        <f t="shared" si="12"/>
        <v>94</v>
      </c>
      <c r="B102" s="93" t="s">
        <v>63</v>
      </c>
      <c r="C102" s="93" t="s">
        <v>119</v>
      </c>
      <c r="D102" s="93" t="s">
        <v>172</v>
      </c>
      <c r="E102" s="94" t="s">
        <v>93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>
        <v>0</v>
      </c>
      <c r="T102" s="66">
        <v>0</v>
      </c>
      <c r="U102" s="66">
        <v>0</v>
      </c>
      <c r="V102" s="66">
        <v>0</v>
      </c>
      <c r="W102" s="142"/>
      <c r="X102" s="126"/>
      <c r="Y102" s="127"/>
      <c r="Z102" s="127"/>
      <c r="AA102" s="127"/>
      <c r="AB102" s="127"/>
      <c r="AC102" s="127"/>
      <c r="AD102" s="66"/>
      <c r="AE102" s="66"/>
      <c r="AF102" s="66"/>
      <c r="AG102" s="66"/>
      <c r="AH102" s="66"/>
      <c r="AI102" s="66"/>
      <c r="AJ102" s="66"/>
      <c r="AK102" s="66"/>
      <c r="AL102" s="71">
        <f t="shared" si="23"/>
        <v>0</v>
      </c>
      <c r="AM102" s="71">
        <f t="shared" si="24"/>
        <v>0</v>
      </c>
      <c r="AN102" s="66"/>
      <c r="AO102" s="128"/>
      <c r="AP102" s="128"/>
      <c r="AQ102" s="128"/>
      <c r="AR102" s="128"/>
      <c r="AS102" s="128"/>
      <c r="AT102" s="128"/>
    </row>
    <row r="103" spans="1:46" ht="33.75">
      <c r="A103" s="124">
        <f t="shared" si="12"/>
        <v>95</v>
      </c>
      <c r="B103" s="93" t="s">
        <v>69</v>
      </c>
      <c r="C103" s="93" t="s">
        <v>136</v>
      </c>
      <c r="D103" s="93" t="s">
        <v>138</v>
      </c>
      <c r="E103" s="94" t="s">
        <v>93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>
        <v>0</v>
      </c>
      <c r="T103" s="66">
        <v>1.8189894035458565E-12</v>
      </c>
      <c r="U103" s="66">
        <v>0</v>
      </c>
      <c r="V103" s="66">
        <v>1.8189894035458565E-12</v>
      </c>
      <c r="W103" s="142"/>
      <c r="X103" s="126"/>
      <c r="Y103" s="127"/>
      <c r="Z103" s="127"/>
      <c r="AA103" s="127"/>
      <c r="AB103" s="127"/>
      <c r="AC103" s="127"/>
      <c r="AD103" s="66"/>
      <c r="AE103" s="66"/>
      <c r="AF103" s="66"/>
      <c r="AG103" s="66"/>
      <c r="AH103" s="66"/>
      <c r="AI103" s="66"/>
      <c r="AJ103" s="66"/>
      <c r="AK103" s="66"/>
      <c r="AL103" s="71">
        <f t="shared" si="23"/>
        <v>0</v>
      </c>
      <c r="AM103" s="71">
        <f t="shared" si="24"/>
        <v>1.8189894035458565E-12</v>
      </c>
      <c r="AN103" s="66"/>
      <c r="AO103" s="128"/>
      <c r="AP103" s="128"/>
      <c r="AQ103" s="128"/>
      <c r="AR103" s="128"/>
      <c r="AS103" s="128"/>
      <c r="AT103" s="128"/>
    </row>
    <row r="104" spans="1:46" ht="33.75">
      <c r="A104" s="124">
        <f t="shared" si="12"/>
        <v>96</v>
      </c>
      <c r="B104" s="93" t="s">
        <v>69</v>
      </c>
      <c r="C104" s="93" t="s">
        <v>136</v>
      </c>
      <c r="D104" s="93" t="s">
        <v>138</v>
      </c>
      <c r="E104" s="94" t="s">
        <v>93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>
        <v>0</v>
      </c>
      <c r="T104" s="66">
        <v>0</v>
      </c>
      <c r="U104" s="66">
        <v>0</v>
      </c>
      <c r="V104" s="66">
        <v>0</v>
      </c>
      <c r="W104" s="142"/>
      <c r="X104" s="126"/>
      <c r="Y104" s="127"/>
      <c r="Z104" s="127"/>
      <c r="AA104" s="127"/>
      <c r="AB104" s="127"/>
      <c r="AC104" s="127"/>
      <c r="AD104" s="66"/>
      <c r="AE104" s="66"/>
      <c r="AF104" s="66"/>
      <c r="AG104" s="66"/>
      <c r="AH104" s="66"/>
      <c r="AI104" s="66"/>
      <c r="AJ104" s="66"/>
      <c r="AK104" s="66"/>
      <c r="AL104" s="71">
        <f t="shared" si="23"/>
        <v>0</v>
      </c>
      <c r="AM104" s="71">
        <f t="shared" si="24"/>
        <v>0</v>
      </c>
      <c r="AN104" s="66"/>
      <c r="AO104" s="128"/>
      <c r="AP104" s="128"/>
      <c r="AQ104" s="128"/>
      <c r="AR104" s="128"/>
      <c r="AS104" s="128"/>
      <c r="AT104" s="128"/>
    </row>
    <row r="105" spans="1:46" ht="33.75">
      <c r="A105" s="124">
        <f t="shared" si="12"/>
        <v>97</v>
      </c>
      <c r="B105" s="93" t="s">
        <v>70</v>
      </c>
      <c r="C105" s="93" t="s">
        <v>174</v>
      </c>
      <c r="D105" s="93" t="s">
        <v>146</v>
      </c>
      <c r="E105" s="94" t="s">
        <v>92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143">
        <v>0</v>
      </c>
      <c r="T105" s="66">
        <v>0</v>
      </c>
      <c r="U105" s="66">
        <v>0</v>
      </c>
      <c r="V105" s="66">
        <v>0</v>
      </c>
      <c r="W105" s="142"/>
      <c r="X105" s="126"/>
      <c r="Y105" s="127"/>
      <c r="Z105" s="127"/>
      <c r="AA105" s="127"/>
      <c r="AB105" s="127"/>
      <c r="AC105" s="127"/>
      <c r="AD105" s="66"/>
      <c r="AE105" s="66"/>
      <c r="AF105" s="66"/>
      <c r="AG105" s="66"/>
      <c r="AH105" s="66"/>
      <c r="AI105" s="66"/>
      <c r="AJ105" s="66"/>
      <c r="AK105" s="66"/>
      <c r="AL105" s="71">
        <f t="shared" si="23"/>
        <v>0</v>
      </c>
      <c r="AM105" s="71">
        <f t="shared" si="24"/>
        <v>0</v>
      </c>
      <c r="AN105" s="66"/>
      <c r="AO105" s="128"/>
      <c r="AP105" s="128"/>
      <c r="AQ105" s="128"/>
      <c r="AR105" s="128"/>
      <c r="AS105" s="128"/>
      <c r="AT105" s="128"/>
    </row>
    <row r="106" spans="1:46" ht="33.75">
      <c r="A106" s="124">
        <f t="shared" si="12"/>
        <v>98</v>
      </c>
      <c r="B106" s="93" t="s">
        <v>62</v>
      </c>
      <c r="C106" s="93" t="s">
        <v>164</v>
      </c>
      <c r="D106" s="93" t="s">
        <v>149</v>
      </c>
      <c r="E106" s="94" t="s">
        <v>93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>
        <v>0</v>
      </c>
      <c r="T106" s="66">
        <v>0</v>
      </c>
      <c r="U106" s="66">
        <v>0</v>
      </c>
      <c r="V106" s="66">
        <v>0</v>
      </c>
      <c r="W106" s="142"/>
      <c r="X106" s="126"/>
      <c r="Y106" s="127"/>
      <c r="Z106" s="127"/>
      <c r="AA106" s="127"/>
      <c r="AB106" s="127"/>
      <c r="AC106" s="127"/>
      <c r="AD106" s="66"/>
      <c r="AE106" s="66"/>
      <c r="AF106" s="66"/>
      <c r="AG106" s="66"/>
      <c r="AH106" s="66"/>
      <c r="AI106" s="66"/>
      <c r="AJ106" s="66"/>
      <c r="AK106" s="66"/>
      <c r="AL106" s="71">
        <f t="shared" si="23"/>
        <v>0</v>
      </c>
      <c r="AM106" s="71">
        <f t="shared" si="24"/>
        <v>0</v>
      </c>
      <c r="AN106" s="66"/>
      <c r="AO106" s="128"/>
      <c r="AP106" s="128"/>
      <c r="AQ106" s="128"/>
      <c r="AR106" s="128"/>
      <c r="AS106" s="128"/>
      <c r="AT106" s="128"/>
    </row>
    <row r="107" spans="1:46" ht="33.75">
      <c r="A107" s="124">
        <f t="shared" si="12"/>
        <v>99</v>
      </c>
      <c r="B107" s="93" t="s">
        <v>166</v>
      </c>
      <c r="C107" s="93" t="s">
        <v>166</v>
      </c>
      <c r="D107" s="93" t="s">
        <v>140</v>
      </c>
      <c r="E107" s="94" t="s">
        <v>93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>
        <v>0</v>
      </c>
      <c r="T107" s="66">
        <v>3.637978807091713E-12</v>
      </c>
      <c r="U107" s="66">
        <v>0</v>
      </c>
      <c r="V107" s="66">
        <v>3.637978807091713E-12</v>
      </c>
      <c r="W107" s="142"/>
      <c r="X107" s="126"/>
      <c r="Y107" s="127"/>
      <c r="Z107" s="127"/>
      <c r="AA107" s="127"/>
      <c r="AB107" s="127"/>
      <c r="AC107" s="127"/>
      <c r="AD107" s="66"/>
      <c r="AE107" s="66"/>
      <c r="AF107" s="66"/>
      <c r="AG107" s="66"/>
      <c r="AH107" s="66"/>
      <c r="AI107" s="66"/>
      <c r="AJ107" s="66"/>
      <c r="AK107" s="66"/>
      <c r="AL107" s="71">
        <f t="shared" si="23"/>
        <v>0</v>
      </c>
      <c r="AM107" s="71">
        <f t="shared" si="24"/>
        <v>3.637978807091713E-12</v>
      </c>
      <c r="AN107" s="66"/>
      <c r="AO107" s="128"/>
      <c r="AP107" s="128"/>
      <c r="AQ107" s="128"/>
      <c r="AR107" s="128"/>
      <c r="AS107" s="128"/>
      <c r="AT107" s="128"/>
    </row>
    <row r="108" spans="1:46" ht="33.75">
      <c r="A108" s="124">
        <f t="shared" si="12"/>
        <v>100</v>
      </c>
      <c r="B108" s="93" t="s">
        <v>175</v>
      </c>
      <c r="C108" s="93" t="s">
        <v>175</v>
      </c>
      <c r="D108" s="93" t="s">
        <v>162</v>
      </c>
      <c r="E108" s="94" t="s">
        <v>93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>
        <v>0</v>
      </c>
      <c r="T108" s="66">
        <v>0</v>
      </c>
      <c r="U108" s="66">
        <v>0</v>
      </c>
      <c r="V108" s="66">
        <v>0</v>
      </c>
      <c r="W108" s="142"/>
      <c r="X108" s="126"/>
      <c r="Y108" s="127"/>
      <c r="Z108" s="127"/>
      <c r="AA108" s="127"/>
      <c r="AB108" s="127"/>
      <c r="AC108" s="127"/>
      <c r="AD108" s="66"/>
      <c r="AE108" s="66"/>
      <c r="AF108" s="66"/>
      <c r="AG108" s="66"/>
      <c r="AH108" s="66"/>
      <c r="AI108" s="66"/>
      <c r="AJ108" s="66"/>
      <c r="AK108" s="66"/>
      <c r="AL108" s="71">
        <f t="shared" si="23"/>
        <v>0</v>
      </c>
      <c r="AM108" s="71">
        <f t="shared" si="24"/>
        <v>0</v>
      </c>
      <c r="AN108" s="66"/>
      <c r="AO108" s="128"/>
      <c r="AP108" s="128"/>
      <c r="AQ108" s="128"/>
      <c r="AR108" s="128"/>
      <c r="AS108" s="128"/>
      <c r="AT108" s="128"/>
    </row>
    <row r="109" spans="1:46" ht="33.75">
      <c r="A109" s="124">
        <f t="shared" si="12"/>
        <v>101</v>
      </c>
      <c r="B109" s="93" t="s">
        <v>165</v>
      </c>
      <c r="C109" s="93" t="s">
        <v>165</v>
      </c>
      <c r="D109" s="93" t="s">
        <v>135</v>
      </c>
      <c r="E109" s="94" t="s">
        <v>93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>
        <v>32</v>
      </c>
      <c r="T109" s="66">
        <v>1773.119999999999</v>
      </c>
      <c r="U109" s="66">
        <v>0</v>
      </c>
      <c r="V109" s="66">
        <v>-9.0949470177292824E-13</v>
      </c>
      <c r="W109" s="142"/>
      <c r="X109" s="126"/>
      <c r="Y109" s="127"/>
      <c r="Z109" s="127"/>
      <c r="AA109" s="127"/>
      <c r="AB109" s="127"/>
      <c r="AC109" s="127"/>
      <c r="AD109" s="66"/>
      <c r="AE109" s="66"/>
      <c r="AF109" s="66"/>
      <c r="AG109" s="66"/>
      <c r="AH109" s="66"/>
      <c r="AI109" s="66"/>
      <c r="AJ109" s="66">
        <v>32</v>
      </c>
      <c r="AK109" s="66">
        <v>1773.12</v>
      </c>
      <c r="AL109" s="71">
        <f t="shared" si="23"/>
        <v>0</v>
      </c>
      <c r="AM109" s="71">
        <f t="shared" si="24"/>
        <v>-9.0949470177292824E-13</v>
      </c>
      <c r="AN109" s="66"/>
      <c r="AO109" s="128"/>
      <c r="AP109" s="128"/>
      <c r="AQ109" s="128"/>
      <c r="AR109" s="128"/>
      <c r="AS109" s="128"/>
      <c r="AT109" s="128"/>
    </row>
    <row r="110" spans="1:46" ht="33.75">
      <c r="A110" s="124">
        <f t="shared" si="12"/>
        <v>102</v>
      </c>
      <c r="B110" s="93" t="s">
        <v>62</v>
      </c>
      <c r="C110" s="93" t="s">
        <v>176</v>
      </c>
      <c r="D110" s="93" t="s">
        <v>142</v>
      </c>
      <c r="E110" s="94" t="s">
        <v>93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>
        <v>0</v>
      </c>
      <c r="T110" s="66">
        <v>0</v>
      </c>
      <c r="U110" s="66">
        <v>0</v>
      </c>
      <c r="V110" s="66">
        <v>0</v>
      </c>
      <c r="W110" s="142"/>
      <c r="X110" s="126"/>
      <c r="Y110" s="127"/>
      <c r="Z110" s="127"/>
      <c r="AA110" s="127"/>
      <c r="AB110" s="127"/>
      <c r="AC110" s="127"/>
      <c r="AD110" s="66"/>
      <c r="AE110" s="66"/>
      <c r="AF110" s="66"/>
      <c r="AG110" s="66"/>
      <c r="AH110" s="66"/>
      <c r="AI110" s="66"/>
      <c r="AJ110" s="66"/>
      <c r="AK110" s="66"/>
      <c r="AL110" s="71">
        <f t="shared" si="23"/>
        <v>0</v>
      </c>
      <c r="AM110" s="71">
        <f t="shared" si="24"/>
        <v>0</v>
      </c>
      <c r="AN110" s="66"/>
      <c r="AO110" s="128"/>
      <c r="AP110" s="128"/>
      <c r="AQ110" s="128"/>
      <c r="AR110" s="128"/>
      <c r="AS110" s="128"/>
      <c r="AT110" s="128"/>
    </row>
    <row r="111" spans="1:46" ht="33.75">
      <c r="A111" s="124">
        <f t="shared" si="12"/>
        <v>103</v>
      </c>
      <c r="B111" s="93" t="s">
        <v>62</v>
      </c>
      <c r="C111" s="93" t="s">
        <v>176</v>
      </c>
      <c r="D111" s="93" t="s">
        <v>162</v>
      </c>
      <c r="E111" s="94" t="s">
        <v>93</v>
      </c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>
        <v>0</v>
      </c>
      <c r="T111" s="66">
        <v>0</v>
      </c>
      <c r="U111" s="66">
        <v>0</v>
      </c>
      <c r="V111" s="66">
        <v>0</v>
      </c>
      <c r="W111" s="142"/>
      <c r="X111" s="126"/>
      <c r="Y111" s="127"/>
      <c r="Z111" s="127"/>
      <c r="AA111" s="127"/>
      <c r="AB111" s="127"/>
      <c r="AC111" s="127"/>
      <c r="AD111" s="66"/>
      <c r="AE111" s="66"/>
      <c r="AF111" s="66"/>
      <c r="AG111" s="66"/>
      <c r="AH111" s="66"/>
      <c r="AI111" s="66"/>
      <c r="AJ111" s="66"/>
      <c r="AK111" s="66"/>
      <c r="AL111" s="71">
        <f t="shared" si="23"/>
        <v>0</v>
      </c>
      <c r="AM111" s="71">
        <f t="shared" si="24"/>
        <v>0</v>
      </c>
      <c r="AN111" s="66"/>
      <c r="AO111" s="128"/>
      <c r="AP111" s="128"/>
      <c r="AQ111" s="128"/>
      <c r="AR111" s="128"/>
      <c r="AS111" s="128"/>
      <c r="AT111" s="128"/>
    </row>
    <row r="112" spans="1:46" ht="33.75">
      <c r="A112" s="124">
        <f t="shared" si="12"/>
        <v>104</v>
      </c>
      <c r="B112" s="93" t="s">
        <v>62</v>
      </c>
      <c r="C112" s="93" t="s">
        <v>176</v>
      </c>
      <c r="D112" s="93" t="s">
        <v>162</v>
      </c>
      <c r="E112" s="94" t="s">
        <v>93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>
        <v>0</v>
      </c>
      <c r="T112" s="66">
        <v>0</v>
      </c>
      <c r="U112" s="66">
        <v>0</v>
      </c>
      <c r="V112" s="66">
        <v>0</v>
      </c>
      <c r="W112" s="142"/>
      <c r="X112" s="126"/>
      <c r="Y112" s="127"/>
      <c r="Z112" s="127"/>
      <c r="AA112" s="127"/>
      <c r="AB112" s="127"/>
      <c r="AC112" s="127"/>
      <c r="AD112" s="66"/>
      <c r="AE112" s="66"/>
      <c r="AF112" s="66"/>
      <c r="AG112" s="66"/>
      <c r="AH112" s="66"/>
      <c r="AI112" s="66"/>
      <c r="AJ112" s="66"/>
      <c r="AK112" s="66"/>
      <c r="AL112" s="71">
        <f t="shared" si="23"/>
        <v>0</v>
      </c>
      <c r="AM112" s="71">
        <f t="shared" si="24"/>
        <v>0</v>
      </c>
      <c r="AN112" s="66"/>
      <c r="AO112" s="128"/>
      <c r="AP112" s="128"/>
      <c r="AQ112" s="128"/>
      <c r="AR112" s="128"/>
      <c r="AS112" s="128"/>
      <c r="AT112" s="128"/>
    </row>
    <row r="113" spans="1:46" ht="33.75">
      <c r="A113" s="124">
        <f t="shared" si="12"/>
        <v>105</v>
      </c>
      <c r="B113" s="93" t="s">
        <v>72</v>
      </c>
      <c r="C113" s="93" t="s">
        <v>171</v>
      </c>
      <c r="D113" s="93" t="s">
        <v>147</v>
      </c>
      <c r="E113" s="94" t="s">
        <v>92</v>
      </c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>
        <v>0</v>
      </c>
      <c r="T113" s="66">
        <v>-5.6843418860808015E-13</v>
      </c>
      <c r="U113" s="66">
        <v>0</v>
      </c>
      <c r="V113" s="66">
        <v>-5.6843418860808015E-13</v>
      </c>
      <c r="W113" s="142"/>
      <c r="X113" s="126"/>
      <c r="Y113" s="127"/>
      <c r="Z113" s="127"/>
      <c r="AA113" s="127"/>
      <c r="AB113" s="127"/>
      <c r="AC113" s="127"/>
      <c r="AD113" s="66"/>
      <c r="AE113" s="66"/>
      <c r="AF113" s="66"/>
      <c r="AG113" s="66"/>
      <c r="AH113" s="66"/>
      <c r="AI113" s="66"/>
      <c r="AJ113" s="66"/>
      <c r="AK113" s="66"/>
      <c r="AL113" s="71">
        <f t="shared" si="23"/>
        <v>0</v>
      </c>
      <c r="AM113" s="71">
        <f t="shared" si="24"/>
        <v>-5.6843418860808015E-13</v>
      </c>
      <c r="AN113" s="66"/>
      <c r="AO113" s="128"/>
      <c r="AP113" s="128"/>
      <c r="AQ113" s="128"/>
      <c r="AR113" s="128"/>
      <c r="AS113" s="128"/>
      <c r="AT113" s="128"/>
    </row>
    <row r="114" spans="1:46" ht="33.75">
      <c r="A114" s="124">
        <f t="shared" si="12"/>
        <v>106</v>
      </c>
      <c r="B114" s="93" t="s">
        <v>81</v>
      </c>
      <c r="C114" s="93" t="s">
        <v>125</v>
      </c>
      <c r="D114" s="93" t="s">
        <v>146</v>
      </c>
      <c r="E114" s="94" t="s">
        <v>93</v>
      </c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>
        <v>0</v>
      </c>
      <c r="T114" s="66">
        <v>0</v>
      </c>
      <c r="U114" s="66">
        <v>0</v>
      </c>
      <c r="V114" s="66">
        <v>0</v>
      </c>
      <c r="W114" s="142"/>
      <c r="X114" s="126"/>
      <c r="Y114" s="127"/>
      <c r="Z114" s="127"/>
      <c r="AA114" s="127"/>
      <c r="AB114" s="127"/>
      <c r="AC114" s="127"/>
      <c r="AD114" s="66"/>
      <c r="AE114" s="66"/>
      <c r="AF114" s="66"/>
      <c r="AG114" s="66"/>
      <c r="AH114" s="66"/>
      <c r="AI114" s="66"/>
      <c r="AJ114" s="66"/>
      <c r="AK114" s="66"/>
      <c r="AL114" s="71">
        <f t="shared" si="23"/>
        <v>0</v>
      </c>
      <c r="AM114" s="71">
        <f t="shared" si="24"/>
        <v>0</v>
      </c>
      <c r="AN114" s="66"/>
      <c r="AO114" s="128"/>
      <c r="AP114" s="128"/>
      <c r="AQ114" s="128"/>
      <c r="AR114" s="128"/>
      <c r="AS114" s="128"/>
      <c r="AT114" s="128"/>
    </row>
    <row r="115" spans="1:46" ht="33.75">
      <c r="A115" s="124">
        <f t="shared" si="12"/>
        <v>107</v>
      </c>
      <c r="B115" s="93" t="s">
        <v>81</v>
      </c>
      <c r="C115" s="93" t="s">
        <v>125</v>
      </c>
      <c r="D115" s="93" t="s">
        <v>146</v>
      </c>
      <c r="E115" s="94" t="s">
        <v>93</v>
      </c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>
        <v>0</v>
      </c>
      <c r="T115" s="66">
        <v>0</v>
      </c>
      <c r="U115" s="66">
        <v>0</v>
      </c>
      <c r="V115" s="66">
        <v>0</v>
      </c>
      <c r="W115" s="142"/>
      <c r="X115" s="126"/>
      <c r="Y115" s="127"/>
      <c r="Z115" s="127"/>
      <c r="AA115" s="127"/>
      <c r="AB115" s="127"/>
      <c r="AC115" s="127"/>
      <c r="AD115" s="66"/>
      <c r="AE115" s="66"/>
      <c r="AF115" s="66"/>
      <c r="AG115" s="66"/>
      <c r="AH115" s="66"/>
      <c r="AI115" s="66"/>
      <c r="AJ115" s="66"/>
      <c r="AK115" s="66"/>
      <c r="AL115" s="71">
        <f t="shared" si="23"/>
        <v>0</v>
      </c>
      <c r="AM115" s="71">
        <f t="shared" si="24"/>
        <v>0</v>
      </c>
      <c r="AN115" s="66"/>
      <c r="AO115" s="128"/>
      <c r="AP115" s="128"/>
      <c r="AQ115" s="128"/>
      <c r="AR115" s="128"/>
      <c r="AS115" s="128"/>
      <c r="AT115" s="128"/>
    </row>
    <row r="116" spans="1:46" ht="33.75">
      <c r="A116" s="124">
        <f t="shared" si="12"/>
        <v>108</v>
      </c>
      <c r="B116" s="93" t="s">
        <v>69</v>
      </c>
      <c r="C116" s="93" t="s">
        <v>136</v>
      </c>
      <c r="D116" s="93" t="s">
        <v>138</v>
      </c>
      <c r="E116" s="94" t="s">
        <v>93</v>
      </c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>
        <v>0</v>
      </c>
      <c r="T116" s="66">
        <v>0</v>
      </c>
      <c r="U116" s="66">
        <v>0</v>
      </c>
      <c r="V116" s="66">
        <v>0</v>
      </c>
      <c r="W116" s="142"/>
      <c r="X116" s="126"/>
      <c r="Y116" s="127"/>
      <c r="Z116" s="127"/>
      <c r="AA116" s="127"/>
      <c r="AB116" s="127"/>
      <c r="AC116" s="127"/>
      <c r="AD116" s="66"/>
      <c r="AE116" s="66"/>
      <c r="AF116" s="66"/>
      <c r="AG116" s="66"/>
      <c r="AH116" s="66"/>
      <c r="AI116" s="66"/>
      <c r="AJ116" s="66"/>
      <c r="AK116" s="66"/>
      <c r="AL116" s="71">
        <f t="shared" si="23"/>
        <v>0</v>
      </c>
      <c r="AM116" s="71">
        <f t="shared" si="24"/>
        <v>0</v>
      </c>
      <c r="AN116" s="66"/>
      <c r="AO116" s="128"/>
      <c r="AP116" s="128"/>
      <c r="AQ116" s="128"/>
      <c r="AR116" s="128"/>
      <c r="AS116" s="128"/>
      <c r="AT116" s="128"/>
    </row>
    <row r="117" spans="1:46" ht="33.75">
      <c r="A117" s="124">
        <f t="shared" si="12"/>
        <v>109</v>
      </c>
      <c r="B117" s="93" t="s">
        <v>61</v>
      </c>
      <c r="C117" s="93" t="s">
        <v>179</v>
      </c>
      <c r="D117" s="93" t="s">
        <v>135</v>
      </c>
      <c r="E117" s="94" t="s">
        <v>93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>
        <v>0</v>
      </c>
      <c r="T117" s="66">
        <v>0</v>
      </c>
      <c r="U117" s="66">
        <v>0</v>
      </c>
      <c r="V117" s="66">
        <v>0</v>
      </c>
      <c r="W117" s="142"/>
      <c r="X117" s="126"/>
      <c r="Y117" s="127"/>
      <c r="Z117" s="127"/>
      <c r="AA117" s="127"/>
      <c r="AB117" s="127"/>
      <c r="AC117" s="127"/>
      <c r="AD117" s="66"/>
      <c r="AE117" s="66"/>
      <c r="AF117" s="66"/>
      <c r="AG117" s="66"/>
      <c r="AH117" s="66"/>
      <c r="AI117" s="66"/>
      <c r="AJ117" s="66"/>
      <c r="AK117" s="66"/>
      <c r="AL117" s="71">
        <f t="shared" si="23"/>
        <v>0</v>
      </c>
      <c r="AM117" s="71">
        <f t="shared" si="24"/>
        <v>0</v>
      </c>
      <c r="AN117" s="66"/>
      <c r="AO117" s="128"/>
      <c r="AP117" s="128"/>
      <c r="AQ117" s="128"/>
      <c r="AR117" s="128"/>
      <c r="AS117" s="128"/>
      <c r="AT117" s="128"/>
    </row>
    <row r="118" spans="1:46" ht="33.75">
      <c r="A118" s="124">
        <f t="shared" si="12"/>
        <v>110</v>
      </c>
      <c r="B118" s="93" t="s">
        <v>78</v>
      </c>
      <c r="C118" s="93" t="s">
        <v>180</v>
      </c>
      <c r="D118" s="93" t="s">
        <v>143</v>
      </c>
      <c r="E118" s="94" t="s">
        <v>93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>
        <v>0</v>
      </c>
      <c r="T118" s="66">
        <v>0</v>
      </c>
      <c r="U118" s="66">
        <v>0</v>
      </c>
      <c r="V118" s="66">
        <v>0</v>
      </c>
      <c r="W118" s="142"/>
      <c r="X118" s="126"/>
      <c r="Y118" s="127"/>
      <c r="Z118" s="127"/>
      <c r="AA118" s="127"/>
      <c r="AB118" s="127"/>
      <c r="AC118" s="127"/>
      <c r="AD118" s="66"/>
      <c r="AE118" s="66"/>
      <c r="AF118" s="66"/>
      <c r="AG118" s="66"/>
      <c r="AH118" s="66"/>
      <c r="AI118" s="66"/>
      <c r="AJ118" s="66"/>
      <c r="AK118" s="66"/>
      <c r="AL118" s="71">
        <f t="shared" si="23"/>
        <v>0</v>
      </c>
      <c r="AM118" s="71">
        <f t="shared" si="24"/>
        <v>0</v>
      </c>
      <c r="AN118" s="66"/>
      <c r="AO118" s="128"/>
      <c r="AP118" s="128"/>
      <c r="AQ118" s="128"/>
      <c r="AR118" s="128"/>
      <c r="AS118" s="128"/>
      <c r="AT118" s="128"/>
    </row>
    <row r="119" spans="1:46" ht="33.75">
      <c r="A119" s="124">
        <f t="shared" si="12"/>
        <v>111</v>
      </c>
      <c r="B119" s="93" t="s">
        <v>78</v>
      </c>
      <c r="C119" s="93" t="s">
        <v>181</v>
      </c>
      <c r="D119" s="93" t="s">
        <v>143</v>
      </c>
      <c r="E119" s="94" t="s">
        <v>93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>
        <v>0</v>
      </c>
      <c r="T119" s="66">
        <v>0</v>
      </c>
      <c r="U119" s="66">
        <v>55</v>
      </c>
      <c r="V119" s="66">
        <v>220959.2</v>
      </c>
      <c r="W119" s="142" t="s">
        <v>231</v>
      </c>
      <c r="X119" s="126" t="s">
        <v>240</v>
      </c>
      <c r="Y119" s="127" t="s">
        <v>241</v>
      </c>
      <c r="Z119" s="127" t="s">
        <v>242</v>
      </c>
      <c r="AA119" s="127"/>
      <c r="AB119" s="127"/>
      <c r="AC119" s="127"/>
      <c r="AD119" s="66"/>
      <c r="AE119" s="66"/>
      <c r="AF119" s="66">
        <v>55</v>
      </c>
      <c r="AG119" s="66">
        <v>220959.2</v>
      </c>
      <c r="AH119" s="66"/>
      <c r="AI119" s="66"/>
      <c r="AJ119" s="66"/>
      <c r="AK119" s="66"/>
      <c r="AL119" s="71">
        <f t="shared" si="23"/>
        <v>55</v>
      </c>
      <c r="AM119" s="71">
        <f t="shared" si="24"/>
        <v>220959.2</v>
      </c>
      <c r="AN119" s="66"/>
      <c r="AO119" s="128"/>
      <c r="AP119" s="128"/>
      <c r="AQ119" s="128"/>
      <c r="AR119" s="128"/>
      <c r="AS119" s="128"/>
      <c r="AT119" s="128"/>
    </row>
    <row r="120" spans="1:46" ht="33.75">
      <c r="A120" s="124">
        <f t="shared" si="12"/>
        <v>112</v>
      </c>
      <c r="B120" s="93" t="s">
        <v>78</v>
      </c>
      <c r="C120" s="93" t="s">
        <v>169</v>
      </c>
      <c r="D120" s="93" t="s">
        <v>143</v>
      </c>
      <c r="E120" s="94" t="s">
        <v>93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>
        <v>233</v>
      </c>
      <c r="T120" s="66">
        <v>1051985.68</v>
      </c>
      <c r="U120" s="66">
        <v>74</v>
      </c>
      <c r="V120" s="66">
        <v>334107.03999999992</v>
      </c>
      <c r="W120" s="142"/>
      <c r="X120" s="126"/>
      <c r="Y120" s="127"/>
      <c r="Z120" s="127"/>
      <c r="AA120" s="127"/>
      <c r="AB120" s="127"/>
      <c r="AC120" s="127"/>
      <c r="AD120" s="66"/>
      <c r="AE120" s="66"/>
      <c r="AF120" s="66"/>
      <c r="AG120" s="66"/>
      <c r="AH120" s="66"/>
      <c r="AI120" s="66"/>
      <c r="AJ120" s="66">
        <v>233</v>
      </c>
      <c r="AK120" s="66">
        <v>1051985.68</v>
      </c>
      <c r="AL120" s="71">
        <f t="shared" si="23"/>
        <v>0</v>
      </c>
      <c r="AM120" s="71">
        <f t="shared" si="24"/>
        <v>0</v>
      </c>
      <c r="AN120" s="66"/>
      <c r="AO120" s="128"/>
      <c r="AP120" s="128"/>
      <c r="AQ120" s="128"/>
      <c r="AR120" s="128"/>
      <c r="AS120" s="128"/>
      <c r="AT120" s="128"/>
    </row>
    <row r="121" spans="1:46" ht="33.75">
      <c r="A121" s="124">
        <f t="shared" si="12"/>
        <v>113</v>
      </c>
      <c r="B121" s="93" t="s">
        <v>63</v>
      </c>
      <c r="C121" s="93" t="s">
        <v>119</v>
      </c>
      <c r="D121" s="93" t="s">
        <v>172</v>
      </c>
      <c r="E121" s="94" t="s">
        <v>93</v>
      </c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>
        <v>20</v>
      </c>
      <c r="T121" s="66">
        <v>37780.599999999977</v>
      </c>
      <c r="U121" s="66">
        <v>0</v>
      </c>
      <c r="V121" s="66">
        <v>-2.1827872842550278E-11</v>
      </c>
      <c r="W121" s="142"/>
      <c r="X121" s="126"/>
      <c r="Y121" s="127"/>
      <c r="Z121" s="127"/>
      <c r="AA121" s="127"/>
      <c r="AB121" s="127"/>
      <c r="AC121" s="127"/>
      <c r="AD121" s="66"/>
      <c r="AE121" s="66"/>
      <c r="AF121" s="66"/>
      <c r="AG121" s="66"/>
      <c r="AH121" s="66"/>
      <c r="AI121" s="66"/>
      <c r="AJ121" s="66">
        <v>20</v>
      </c>
      <c r="AK121" s="66">
        <v>37780.6</v>
      </c>
      <c r="AL121" s="71">
        <f t="shared" si="23"/>
        <v>0</v>
      </c>
      <c r="AM121" s="71">
        <f t="shared" si="24"/>
        <v>-2.1827872842550278E-11</v>
      </c>
      <c r="AN121" s="66"/>
      <c r="AO121" s="128"/>
      <c r="AP121" s="128"/>
      <c r="AQ121" s="128"/>
      <c r="AR121" s="128"/>
      <c r="AS121" s="128"/>
      <c r="AT121" s="128"/>
    </row>
    <row r="122" spans="1:46" ht="33.75">
      <c r="A122" s="124">
        <f t="shared" si="12"/>
        <v>114</v>
      </c>
      <c r="B122" s="93" t="s">
        <v>68</v>
      </c>
      <c r="C122" s="93" t="s">
        <v>68</v>
      </c>
      <c r="D122" s="93" t="s">
        <v>138</v>
      </c>
      <c r="E122" s="94" t="s">
        <v>93</v>
      </c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>
        <v>0</v>
      </c>
      <c r="T122" s="66">
        <v>0</v>
      </c>
      <c r="U122" s="66">
        <v>0</v>
      </c>
      <c r="V122" s="66">
        <v>0</v>
      </c>
      <c r="W122" s="142"/>
      <c r="X122" s="126"/>
      <c r="Y122" s="127"/>
      <c r="Z122" s="127"/>
      <c r="AA122" s="127"/>
      <c r="AB122" s="127"/>
      <c r="AC122" s="127"/>
      <c r="AD122" s="66"/>
      <c r="AE122" s="66"/>
      <c r="AF122" s="66"/>
      <c r="AG122" s="66"/>
      <c r="AH122" s="66"/>
      <c r="AI122" s="66"/>
      <c r="AJ122" s="66"/>
      <c r="AK122" s="66"/>
      <c r="AL122" s="71">
        <f t="shared" si="23"/>
        <v>0</v>
      </c>
      <c r="AM122" s="71">
        <f t="shared" si="24"/>
        <v>0</v>
      </c>
      <c r="AN122" s="66"/>
      <c r="AO122" s="128"/>
      <c r="AP122" s="128"/>
      <c r="AQ122" s="128"/>
      <c r="AR122" s="128"/>
      <c r="AS122" s="128"/>
      <c r="AT122" s="128"/>
    </row>
    <row r="123" spans="1:46" ht="33.75">
      <c r="A123" s="124">
        <f t="shared" si="12"/>
        <v>115</v>
      </c>
      <c r="B123" s="93" t="s">
        <v>82</v>
      </c>
      <c r="C123" s="93" t="s">
        <v>126</v>
      </c>
      <c r="D123" s="93" t="s">
        <v>146</v>
      </c>
      <c r="E123" s="94" t="s">
        <v>93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>
        <v>1472</v>
      </c>
      <c r="T123" s="66">
        <v>263267.19999999995</v>
      </c>
      <c r="U123" s="66">
        <v>932</v>
      </c>
      <c r="V123" s="66">
        <v>166688.19999999995</v>
      </c>
      <c r="W123" s="142"/>
      <c r="X123" s="126"/>
      <c r="Y123" s="127"/>
      <c r="Z123" s="127"/>
      <c r="AA123" s="127"/>
      <c r="AB123" s="127"/>
      <c r="AC123" s="127"/>
      <c r="AD123" s="66"/>
      <c r="AE123" s="66"/>
      <c r="AF123" s="66"/>
      <c r="AG123" s="66"/>
      <c r="AH123" s="66"/>
      <c r="AI123" s="66"/>
      <c r="AJ123" s="66">
        <v>743</v>
      </c>
      <c r="AK123" s="66">
        <v>132885.54999999999</v>
      </c>
      <c r="AL123" s="71">
        <f t="shared" si="23"/>
        <v>729</v>
      </c>
      <c r="AM123" s="71">
        <f t="shared" si="24"/>
        <v>130381.64999999997</v>
      </c>
      <c r="AN123" s="66"/>
      <c r="AO123" s="128"/>
      <c r="AP123" s="128"/>
      <c r="AQ123" s="128"/>
      <c r="AR123" s="128"/>
      <c r="AS123" s="128"/>
      <c r="AT123" s="128"/>
    </row>
    <row r="124" spans="1:46" ht="33.75">
      <c r="A124" s="124">
        <f t="shared" si="12"/>
        <v>116</v>
      </c>
      <c r="B124" s="93" t="s">
        <v>63</v>
      </c>
      <c r="C124" s="93" t="s">
        <v>198</v>
      </c>
      <c r="D124" s="93" t="s">
        <v>172</v>
      </c>
      <c r="E124" s="94" t="s">
        <v>93</v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>
        <v>508</v>
      </c>
      <c r="T124" s="66">
        <v>655467.31999999995</v>
      </c>
      <c r="U124" s="66">
        <v>191</v>
      </c>
      <c r="V124" s="66">
        <v>246445.38999999996</v>
      </c>
      <c r="W124" s="142"/>
      <c r="X124" s="144"/>
      <c r="Y124" s="127"/>
      <c r="Z124" s="127"/>
      <c r="AA124" s="127"/>
      <c r="AB124" s="127"/>
      <c r="AC124" s="127"/>
      <c r="AD124" s="66"/>
      <c r="AE124" s="66"/>
      <c r="AF124" s="66"/>
      <c r="AG124" s="66"/>
      <c r="AH124" s="66"/>
      <c r="AI124" s="66"/>
      <c r="AJ124" s="66">
        <v>388</v>
      </c>
      <c r="AK124" s="66">
        <v>500632.52</v>
      </c>
      <c r="AL124" s="71">
        <f t="shared" si="23"/>
        <v>120</v>
      </c>
      <c r="AM124" s="71">
        <f t="shared" si="24"/>
        <v>154834.79999999993</v>
      </c>
      <c r="AN124" s="66"/>
      <c r="AO124" s="128"/>
      <c r="AP124" s="128"/>
      <c r="AQ124" s="128"/>
      <c r="AR124" s="128"/>
      <c r="AS124" s="128"/>
      <c r="AT124" s="128"/>
    </row>
    <row r="125" spans="1:46" ht="33.75">
      <c r="A125" s="124">
        <f t="shared" si="12"/>
        <v>117</v>
      </c>
      <c r="B125" s="93" t="s">
        <v>67</v>
      </c>
      <c r="C125" s="93" t="s">
        <v>199</v>
      </c>
      <c r="D125" s="93" t="s">
        <v>183</v>
      </c>
      <c r="E125" s="94" t="s">
        <v>92</v>
      </c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>
        <v>0</v>
      </c>
      <c r="T125" s="66">
        <v>0</v>
      </c>
      <c r="U125" s="66">
        <v>0</v>
      </c>
      <c r="V125" s="66">
        <v>0</v>
      </c>
      <c r="W125" s="142"/>
      <c r="X125" s="126"/>
      <c r="Y125" s="127"/>
      <c r="Z125" s="127"/>
      <c r="AA125" s="127"/>
      <c r="AB125" s="127"/>
      <c r="AC125" s="127"/>
      <c r="AD125" s="66"/>
      <c r="AE125" s="66"/>
      <c r="AF125" s="66"/>
      <c r="AG125" s="66"/>
      <c r="AH125" s="66"/>
      <c r="AI125" s="66"/>
      <c r="AJ125" s="66"/>
      <c r="AK125" s="66"/>
      <c r="AL125" s="71">
        <f t="shared" si="23"/>
        <v>0</v>
      </c>
      <c r="AM125" s="71">
        <f t="shared" si="24"/>
        <v>0</v>
      </c>
      <c r="AN125" s="66"/>
      <c r="AO125" s="128"/>
      <c r="AP125" s="128"/>
      <c r="AQ125" s="128"/>
      <c r="AR125" s="128"/>
      <c r="AS125" s="128"/>
      <c r="AT125" s="128"/>
    </row>
    <row r="126" spans="1:46" ht="33.75">
      <c r="A126" s="124">
        <f t="shared" si="12"/>
        <v>118</v>
      </c>
      <c r="B126" s="93" t="s">
        <v>78</v>
      </c>
      <c r="C126" s="93" t="s">
        <v>200</v>
      </c>
      <c r="D126" s="93" t="s">
        <v>143</v>
      </c>
      <c r="E126" s="94" t="s">
        <v>93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>
        <v>0</v>
      </c>
      <c r="T126" s="66">
        <v>0</v>
      </c>
      <c r="U126" s="66">
        <v>0</v>
      </c>
      <c r="V126" s="66">
        <v>0</v>
      </c>
      <c r="W126" s="142"/>
      <c r="X126" s="126"/>
      <c r="Y126" s="127"/>
      <c r="Z126" s="127"/>
      <c r="AA126" s="127"/>
      <c r="AB126" s="127"/>
      <c r="AC126" s="127"/>
      <c r="AD126" s="66"/>
      <c r="AE126" s="66"/>
      <c r="AF126" s="66"/>
      <c r="AG126" s="66"/>
      <c r="AH126" s="66"/>
      <c r="AI126" s="66"/>
      <c r="AJ126" s="66"/>
      <c r="AK126" s="66"/>
      <c r="AL126" s="71">
        <f t="shared" si="23"/>
        <v>0</v>
      </c>
      <c r="AM126" s="71">
        <f t="shared" si="24"/>
        <v>0</v>
      </c>
      <c r="AN126" s="66"/>
      <c r="AO126" s="128"/>
      <c r="AP126" s="128"/>
      <c r="AQ126" s="128"/>
      <c r="AR126" s="128"/>
      <c r="AS126" s="128"/>
      <c r="AT126" s="128"/>
    </row>
    <row r="127" spans="1:46" ht="33.75">
      <c r="A127" s="124">
        <f t="shared" si="12"/>
        <v>119</v>
      </c>
      <c r="B127" s="93" t="s">
        <v>78</v>
      </c>
      <c r="C127" s="93" t="s">
        <v>181</v>
      </c>
      <c r="D127" s="93" t="s">
        <v>143</v>
      </c>
      <c r="E127" s="94" t="s">
        <v>93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>
        <v>85</v>
      </c>
      <c r="T127" s="66">
        <v>341482.39999999997</v>
      </c>
      <c r="U127" s="66">
        <v>0</v>
      </c>
      <c r="V127" s="66">
        <v>-5.8207660913467407E-11</v>
      </c>
      <c r="W127" s="142"/>
      <c r="X127" s="126"/>
      <c r="Y127" s="127"/>
      <c r="Z127" s="127"/>
      <c r="AA127" s="127"/>
      <c r="AB127" s="127"/>
      <c r="AC127" s="127"/>
      <c r="AD127" s="66"/>
      <c r="AE127" s="66"/>
      <c r="AF127" s="66"/>
      <c r="AG127" s="66"/>
      <c r="AH127" s="66"/>
      <c r="AI127" s="66"/>
      <c r="AJ127" s="66">
        <v>85</v>
      </c>
      <c r="AK127" s="66">
        <v>341482.4</v>
      </c>
      <c r="AL127" s="71">
        <f t="shared" si="23"/>
        <v>0</v>
      </c>
      <c r="AM127" s="71">
        <f t="shared" si="24"/>
        <v>-5.8207660913467407E-11</v>
      </c>
      <c r="AN127" s="66"/>
      <c r="AO127" s="128"/>
      <c r="AP127" s="128"/>
      <c r="AQ127" s="128"/>
      <c r="AR127" s="128"/>
      <c r="AS127" s="128"/>
      <c r="AT127" s="128"/>
    </row>
    <row r="128" spans="1:46" ht="33.75">
      <c r="A128" s="124">
        <f t="shared" si="12"/>
        <v>120</v>
      </c>
      <c r="B128" s="93" t="s">
        <v>82</v>
      </c>
      <c r="C128" s="93" t="s">
        <v>126</v>
      </c>
      <c r="D128" s="93" t="s">
        <v>142</v>
      </c>
      <c r="E128" s="94" t="s">
        <v>93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>
        <v>450</v>
      </c>
      <c r="T128" s="66">
        <v>45616.5</v>
      </c>
      <c r="U128" s="66">
        <v>450</v>
      </c>
      <c r="V128" s="66">
        <v>45616.5</v>
      </c>
      <c r="W128" s="142"/>
      <c r="X128" s="126"/>
      <c r="Y128" s="127"/>
      <c r="Z128" s="127"/>
      <c r="AA128" s="127"/>
      <c r="AB128" s="127"/>
      <c r="AC128" s="127"/>
      <c r="AD128" s="66"/>
      <c r="AE128" s="66"/>
      <c r="AF128" s="66"/>
      <c r="AG128" s="66"/>
      <c r="AH128" s="66"/>
      <c r="AI128" s="66"/>
      <c r="AJ128" s="66"/>
      <c r="AK128" s="66"/>
      <c r="AL128" s="71">
        <f t="shared" si="23"/>
        <v>450</v>
      </c>
      <c r="AM128" s="71">
        <f t="shared" si="24"/>
        <v>45616.5</v>
      </c>
      <c r="AN128" s="66"/>
      <c r="AO128" s="128"/>
      <c r="AP128" s="128"/>
      <c r="AQ128" s="128"/>
      <c r="AR128" s="128"/>
      <c r="AS128" s="128"/>
      <c r="AT128" s="128"/>
    </row>
    <row r="129" spans="1:46" ht="33.75">
      <c r="A129" s="124">
        <f t="shared" si="12"/>
        <v>121</v>
      </c>
      <c r="B129" s="93" t="s">
        <v>88</v>
      </c>
      <c r="C129" s="93" t="s">
        <v>127</v>
      </c>
      <c r="D129" s="93" t="s">
        <v>162</v>
      </c>
      <c r="E129" s="94" t="s">
        <v>93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>
        <v>0</v>
      </c>
      <c r="T129" s="66">
        <v>0</v>
      </c>
      <c r="U129" s="66">
        <v>0</v>
      </c>
      <c r="V129" s="66">
        <v>0</v>
      </c>
      <c r="W129" s="142"/>
      <c r="X129" s="126"/>
      <c r="Y129" s="127"/>
      <c r="Z129" s="127"/>
      <c r="AA129" s="127"/>
      <c r="AB129" s="127"/>
      <c r="AC129" s="127"/>
      <c r="AD129" s="66"/>
      <c r="AE129" s="66"/>
      <c r="AF129" s="66"/>
      <c r="AG129" s="66"/>
      <c r="AH129" s="66"/>
      <c r="AI129" s="66"/>
      <c r="AJ129" s="66"/>
      <c r="AK129" s="66"/>
      <c r="AL129" s="71">
        <f t="shared" si="23"/>
        <v>0</v>
      </c>
      <c r="AM129" s="71">
        <f t="shared" si="24"/>
        <v>0</v>
      </c>
      <c r="AN129" s="66"/>
      <c r="AO129" s="128"/>
      <c r="AP129" s="128"/>
      <c r="AQ129" s="128"/>
      <c r="AR129" s="128"/>
      <c r="AS129" s="128"/>
      <c r="AT129" s="128"/>
    </row>
    <row r="130" spans="1:46" ht="33.75">
      <c r="A130" s="124">
        <f t="shared" si="12"/>
        <v>122</v>
      </c>
      <c r="B130" s="93" t="s">
        <v>63</v>
      </c>
      <c r="C130" s="93" t="s">
        <v>198</v>
      </c>
      <c r="D130" s="93" t="s">
        <v>172</v>
      </c>
      <c r="E130" s="94" t="s">
        <v>93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>
        <v>881</v>
      </c>
      <c r="T130" s="66">
        <v>1095532.31</v>
      </c>
      <c r="U130" s="66">
        <v>881</v>
      </c>
      <c r="V130" s="66">
        <v>1095532.31</v>
      </c>
      <c r="W130" s="142"/>
      <c r="X130" s="144"/>
      <c r="Y130" s="127"/>
      <c r="Z130" s="127"/>
      <c r="AA130" s="127"/>
      <c r="AB130" s="127"/>
      <c r="AC130" s="127"/>
      <c r="AD130" s="66"/>
      <c r="AE130" s="66"/>
      <c r="AF130" s="66"/>
      <c r="AG130" s="66"/>
      <c r="AH130" s="66"/>
      <c r="AI130" s="66"/>
      <c r="AJ130" s="66"/>
      <c r="AK130" s="66"/>
      <c r="AL130" s="71">
        <f t="shared" si="23"/>
        <v>881</v>
      </c>
      <c r="AM130" s="71">
        <f t="shared" si="24"/>
        <v>1095532.31</v>
      </c>
      <c r="AN130" s="66"/>
      <c r="AO130" s="128"/>
      <c r="AP130" s="128"/>
      <c r="AQ130" s="128"/>
      <c r="AR130" s="128"/>
      <c r="AS130" s="128"/>
      <c r="AT130" s="128"/>
    </row>
    <row r="131" spans="1:46" ht="33.75">
      <c r="A131" s="124">
        <f t="shared" si="12"/>
        <v>123</v>
      </c>
      <c r="B131" s="93" t="s">
        <v>201</v>
      </c>
      <c r="C131" s="93" t="s">
        <v>202</v>
      </c>
      <c r="D131" s="93" t="s">
        <v>145</v>
      </c>
      <c r="E131" s="94" t="s">
        <v>92</v>
      </c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>
        <v>0</v>
      </c>
      <c r="T131" s="66">
        <v>0</v>
      </c>
      <c r="U131" s="66">
        <v>0</v>
      </c>
      <c r="V131" s="66">
        <v>0</v>
      </c>
      <c r="W131" s="142"/>
      <c r="X131" s="126"/>
      <c r="Y131" s="127"/>
      <c r="Z131" s="127"/>
      <c r="AA131" s="127"/>
      <c r="AB131" s="127"/>
      <c r="AC131" s="127"/>
      <c r="AD131" s="66"/>
      <c r="AE131" s="66"/>
      <c r="AF131" s="66"/>
      <c r="AG131" s="66"/>
      <c r="AH131" s="66"/>
      <c r="AI131" s="66"/>
      <c r="AJ131" s="66"/>
      <c r="AK131" s="66"/>
      <c r="AL131" s="71">
        <f t="shared" si="23"/>
        <v>0</v>
      </c>
      <c r="AM131" s="71">
        <f t="shared" si="24"/>
        <v>0</v>
      </c>
      <c r="AN131" s="66"/>
      <c r="AO131" s="128"/>
      <c r="AP131" s="128"/>
      <c r="AQ131" s="128"/>
      <c r="AR131" s="128"/>
      <c r="AS131" s="128"/>
      <c r="AT131" s="128"/>
    </row>
    <row r="132" spans="1:46" ht="33.75">
      <c r="A132" s="124">
        <f t="shared" si="12"/>
        <v>124</v>
      </c>
      <c r="B132" s="93" t="s">
        <v>86</v>
      </c>
      <c r="C132" s="93" t="s">
        <v>203</v>
      </c>
      <c r="D132" s="93" t="s">
        <v>135</v>
      </c>
      <c r="E132" s="94" t="s">
        <v>93</v>
      </c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>
        <v>0</v>
      </c>
      <c r="T132" s="66">
        <v>0</v>
      </c>
      <c r="U132" s="66">
        <v>0</v>
      </c>
      <c r="V132" s="66">
        <v>0</v>
      </c>
      <c r="W132" s="142"/>
      <c r="X132" s="126"/>
      <c r="Y132" s="127"/>
      <c r="Z132" s="127"/>
      <c r="AA132" s="127"/>
      <c r="AB132" s="127"/>
      <c r="AC132" s="127"/>
      <c r="AD132" s="66"/>
      <c r="AE132" s="66"/>
      <c r="AF132" s="66"/>
      <c r="AG132" s="66"/>
      <c r="AH132" s="66"/>
      <c r="AI132" s="66"/>
      <c r="AJ132" s="66"/>
      <c r="AK132" s="66"/>
      <c r="AL132" s="71">
        <f t="shared" si="23"/>
        <v>0</v>
      </c>
      <c r="AM132" s="71">
        <f t="shared" si="24"/>
        <v>0</v>
      </c>
      <c r="AN132" s="66"/>
      <c r="AO132" s="128"/>
      <c r="AP132" s="128"/>
      <c r="AQ132" s="128"/>
      <c r="AR132" s="128"/>
      <c r="AS132" s="128"/>
      <c r="AT132" s="128"/>
    </row>
    <row r="133" spans="1:46" ht="33.75">
      <c r="A133" s="124">
        <f t="shared" si="12"/>
        <v>125</v>
      </c>
      <c r="B133" s="93" t="s">
        <v>90</v>
      </c>
      <c r="C133" s="93" t="s">
        <v>129</v>
      </c>
      <c r="D133" s="93" t="s">
        <v>204</v>
      </c>
      <c r="E133" s="94" t="s">
        <v>92</v>
      </c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>
        <v>0</v>
      </c>
      <c r="T133" s="66">
        <v>0</v>
      </c>
      <c r="U133" s="66">
        <v>0</v>
      </c>
      <c r="V133" s="66">
        <v>0</v>
      </c>
      <c r="W133" s="142"/>
      <c r="X133" s="135"/>
      <c r="Y133" s="127"/>
      <c r="Z133" s="127"/>
      <c r="AA133" s="127"/>
      <c r="AB133" s="127"/>
      <c r="AC133" s="127"/>
      <c r="AD133" s="66"/>
      <c r="AE133" s="66"/>
      <c r="AF133" s="66"/>
      <c r="AG133" s="66"/>
      <c r="AH133" s="66"/>
      <c r="AI133" s="66"/>
      <c r="AJ133" s="66"/>
      <c r="AK133" s="66"/>
      <c r="AL133" s="71">
        <f t="shared" si="23"/>
        <v>0</v>
      </c>
      <c r="AM133" s="71">
        <f t="shared" si="24"/>
        <v>0</v>
      </c>
      <c r="AN133" s="66"/>
      <c r="AO133" s="128"/>
      <c r="AP133" s="128"/>
      <c r="AQ133" s="128"/>
      <c r="AR133" s="128"/>
      <c r="AS133" s="128"/>
      <c r="AT133" s="128"/>
    </row>
    <row r="134" spans="1:46" ht="33.75">
      <c r="A134" s="124">
        <f t="shared" si="12"/>
        <v>126</v>
      </c>
      <c r="B134" s="93" t="s">
        <v>67</v>
      </c>
      <c r="C134" s="93" t="s">
        <v>120</v>
      </c>
      <c r="D134" s="93" t="s">
        <v>183</v>
      </c>
      <c r="E134" s="94" t="s">
        <v>92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>
        <v>31980</v>
      </c>
      <c r="T134" s="66">
        <v>162458.4</v>
      </c>
      <c r="U134" s="66">
        <v>14490</v>
      </c>
      <c r="V134" s="66">
        <v>73609.2</v>
      </c>
      <c r="W134" s="142"/>
      <c r="X134" s="126"/>
      <c r="Y134" s="127"/>
      <c r="Z134" s="127"/>
      <c r="AA134" s="127"/>
      <c r="AB134" s="127"/>
      <c r="AC134" s="127"/>
      <c r="AD134" s="66"/>
      <c r="AE134" s="66"/>
      <c r="AF134" s="66"/>
      <c r="AG134" s="66"/>
      <c r="AH134" s="66"/>
      <c r="AI134" s="66"/>
      <c r="AJ134" s="66">
        <v>27000</v>
      </c>
      <c r="AK134" s="66">
        <v>137160</v>
      </c>
      <c r="AL134" s="71">
        <f t="shared" si="23"/>
        <v>4980</v>
      </c>
      <c r="AM134" s="71">
        <f t="shared" si="24"/>
        <v>25298.399999999994</v>
      </c>
      <c r="AN134" s="66"/>
      <c r="AO134" s="128"/>
      <c r="AP134" s="128"/>
      <c r="AQ134" s="128"/>
      <c r="AR134" s="128"/>
      <c r="AS134" s="128"/>
      <c r="AT134" s="128"/>
    </row>
    <row r="135" spans="1:46" ht="33.75">
      <c r="A135" s="124">
        <f t="shared" si="12"/>
        <v>127</v>
      </c>
      <c r="B135" s="93" t="s">
        <v>81</v>
      </c>
      <c r="C135" s="93" t="s">
        <v>125</v>
      </c>
      <c r="D135" s="93" t="s">
        <v>146</v>
      </c>
      <c r="E135" s="94" t="s">
        <v>93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>
        <v>0</v>
      </c>
      <c r="T135" s="66">
        <v>0</v>
      </c>
      <c r="U135" s="66">
        <v>0</v>
      </c>
      <c r="V135" s="66">
        <v>0</v>
      </c>
      <c r="W135" s="142"/>
      <c r="X135" s="126"/>
      <c r="Y135" s="127"/>
      <c r="Z135" s="127"/>
      <c r="AA135" s="127"/>
      <c r="AB135" s="127"/>
      <c r="AC135" s="127"/>
      <c r="AD135" s="66"/>
      <c r="AE135" s="66"/>
      <c r="AF135" s="66"/>
      <c r="AG135" s="66"/>
      <c r="AH135" s="66"/>
      <c r="AI135" s="66"/>
      <c r="AJ135" s="66"/>
      <c r="AK135" s="66"/>
      <c r="AL135" s="71">
        <f t="shared" si="23"/>
        <v>0</v>
      </c>
      <c r="AM135" s="71">
        <f t="shared" si="24"/>
        <v>0</v>
      </c>
      <c r="AN135" s="66"/>
      <c r="AO135" s="128"/>
      <c r="AP135" s="128"/>
      <c r="AQ135" s="128"/>
      <c r="AR135" s="128"/>
      <c r="AS135" s="128"/>
      <c r="AT135" s="128"/>
    </row>
    <row r="136" spans="1:46" ht="33.75">
      <c r="A136" s="124">
        <f t="shared" si="12"/>
        <v>128</v>
      </c>
      <c r="B136" s="93" t="s">
        <v>68</v>
      </c>
      <c r="C136" s="93" t="s">
        <v>173</v>
      </c>
      <c r="D136" s="93" t="s">
        <v>138</v>
      </c>
      <c r="E136" s="94" t="s">
        <v>93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>
        <v>47</v>
      </c>
      <c r="T136" s="66">
        <v>3633.0999999999985</v>
      </c>
      <c r="U136" s="66">
        <v>0</v>
      </c>
      <c r="V136" s="66">
        <v>-1.3642420526593924E-12</v>
      </c>
      <c r="W136" s="142"/>
      <c r="X136" s="126"/>
      <c r="Y136" s="127"/>
      <c r="Z136" s="127"/>
      <c r="AA136" s="127"/>
      <c r="AB136" s="127"/>
      <c r="AC136" s="127"/>
      <c r="AD136" s="66"/>
      <c r="AE136" s="66"/>
      <c r="AF136" s="66"/>
      <c r="AG136" s="66"/>
      <c r="AH136" s="66"/>
      <c r="AI136" s="66"/>
      <c r="AJ136" s="66">
        <v>47</v>
      </c>
      <c r="AK136" s="66">
        <v>3633.1</v>
      </c>
      <c r="AL136" s="71">
        <v>0</v>
      </c>
      <c r="AM136" s="71">
        <f t="shared" si="24"/>
        <v>-1.3642420526593924E-12</v>
      </c>
      <c r="AN136" s="66"/>
      <c r="AO136" s="128"/>
      <c r="AP136" s="128"/>
      <c r="AQ136" s="128"/>
      <c r="AR136" s="128"/>
      <c r="AS136" s="128"/>
      <c r="AT136" s="128"/>
    </row>
    <row r="137" spans="1:46" ht="33.75">
      <c r="A137" s="124">
        <f t="shared" si="12"/>
        <v>129</v>
      </c>
      <c r="B137" s="93" t="s">
        <v>84</v>
      </c>
      <c r="C137" s="93" t="s">
        <v>84</v>
      </c>
      <c r="D137" s="93" t="s">
        <v>138</v>
      </c>
      <c r="E137" s="94" t="s">
        <v>93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>
        <v>2329</v>
      </c>
      <c r="T137" s="66">
        <v>218436.91</v>
      </c>
      <c r="U137" s="66">
        <v>2329</v>
      </c>
      <c r="V137" s="66">
        <v>218436.91</v>
      </c>
      <c r="W137" s="142"/>
      <c r="X137" s="126"/>
      <c r="Y137" s="127"/>
      <c r="Z137" s="127"/>
      <c r="AA137" s="127"/>
      <c r="AB137" s="127"/>
      <c r="AC137" s="127"/>
      <c r="AD137" s="66"/>
      <c r="AE137" s="66"/>
      <c r="AF137" s="66"/>
      <c r="AG137" s="66"/>
      <c r="AH137" s="66"/>
      <c r="AI137" s="66"/>
      <c r="AJ137" s="66">
        <v>462</v>
      </c>
      <c r="AK137" s="66">
        <v>43330.98</v>
      </c>
      <c r="AL137" s="71">
        <f t="shared" si="23"/>
        <v>1867</v>
      </c>
      <c r="AM137" s="71">
        <f t="shared" si="24"/>
        <v>175105.93</v>
      </c>
      <c r="AN137" s="66"/>
      <c r="AO137" s="128"/>
      <c r="AP137" s="128"/>
      <c r="AQ137" s="128"/>
      <c r="AR137" s="128"/>
      <c r="AS137" s="128"/>
      <c r="AT137" s="128"/>
    </row>
    <row r="138" spans="1:46" ht="33.75">
      <c r="A138" s="124">
        <f t="shared" ref="A138:A208" si="25">A137+1</f>
        <v>130</v>
      </c>
      <c r="B138" s="93" t="s">
        <v>79</v>
      </c>
      <c r="C138" s="93" t="s">
        <v>123</v>
      </c>
      <c r="D138" s="93" t="s">
        <v>205</v>
      </c>
      <c r="E138" s="94" t="s">
        <v>93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>
        <v>344</v>
      </c>
      <c r="T138" s="66">
        <v>1683412.16</v>
      </c>
      <c r="U138" s="66">
        <v>344</v>
      </c>
      <c r="V138" s="66">
        <v>1683412.16</v>
      </c>
      <c r="W138" s="142"/>
      <c r="X138" s="126"/>
      <c r="Y138" s="127"/>
      <c r="Z138" s="127"/>
      <c r="AA138" s="127"/>
      <c r="AB138" s="127"/>
      <c r="AC138" s="127"/>
      <c r="AD138" s="66"/>
      <c r="AE138" s="66"/>
      <c r="AF138" s="66"/>
      <c r="AG138" s="66"/>
      <c r="AH138" s="66"/>
      <c r="AI138" s="66"/>
      <c r="AJ138" s="66"/>
      <c r="AK138" s="66"/>
      <c r="AL138" s="71">
        <f t="shared" si="23"/>
        <v>344</v>
      </c>
      <c r="AM138" s="71">
        <f t="shared" si="24"/>
        <v>1683412.16</v>
      </c>
      <c r="AN138" s="66"/>
      <c r="AO138" s="128"/>
      <c r="AP138" s="128"/>
      <c r="AQ138" s="128"/>
      <c r="AR138" s="128"/>
      <c r="AS138" s="128"/>
      <c r="AT138" s="128"/>
    </row>
    <row r="139" spans="1:46" ht="33.75">
      <c r="A139" s="124">
        <f t="shared" si="25"/>
        <v>131</v>
      </c>
      <c r="B139" s="93" t="s">
        <v>206</v>
      </c>
      <c r="C139" s="93" t="s">
        <v>128</v>
      </c>
      <c r="D139" s="93" t="s">
        <v>209</v>
      </c>
      <c r="E139" s="94" t="s">
        <v>93</v>
      </c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>
        <v>0</v>
      </c>
      <c r="T139" s="66">
        <v>0</v>
      </c>
      <c r="U139" s="66">
        <v>0</v>
      </c>
      <c r="V139" s="66">
        <v>0</v>
      </c>
      <c r="W139" s="142"/>
      <c r="X139" s="126"/>
      <c r="Y139" s="127"/>
      <c r="Z139" s="127"/>
      <c r="AA139" s="127"/>
      <c r="AB139" s="127"/>
      <c r="AC139" s="127"/>
      <c r="AD139" s="66"/>
      <c r="AE139" s="66"/>
      <c r="AF139" s="66"/>
      <c r="AG139" s="66"/>
      <c r="AH139" s="66"/>
      <c r="AI139" s="66"/>
      <c r="AJ139" s="66"/>
      <c r="AK139" s="66"/>
      <c r="AL139" s="71">
        <f t="shared" si="23"/>
        <v>0</v>
      </c>
      <c r="AM139" s="71">
        <f t="shared" si="24"/>
        <v>0</v>
      </c>
      <c r="AN139" s="66"/>
      <c r="AO139" s="128"/>
      <c r="AP139" s="128"/>
      <c r="AQ139" s="128"/>
      <c r="AR139" s="128"/>
      <c r="AS139" s="128"/>
      <c r="AT139" s="128"/>
    </row>
    <row r="140" spans="1:46" ht="33.75">
      <c r="A140" s="124">
        <f t="shared" si="25"/>
        <v>132</v>
      </c>
      <c r="B140" s="93" t="s">
        <v>62</v>
      </c>
      <c r="C140" s="93" t="s">
        <v>176</v>
      </c>
      <c r="D140" s="93" t="s">
        <v>162</v>
      </c>
      <c r="E140" s="94" t="s">
        <v>93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>
        <v>180</v>
      </c>
      <c r="T140" s="66">
        <v>44884.800000000003</v>
      </c>
      <c r="U140" s="66">
        <v>0</v>
      </c>
      <c r="V140" s="66">
        <v>0</v>
      </c>
      <c r="W140" s="142"/>
      <c r="X140" s="146"/>
      <c r="Y140" s="127"/>
      <c r="Z140" s="127"/>
      <c r="AA140" s="127"/>
      <c r="AB140" s="127"/>
      <c r="AC140" s="127"/>
      <c r="AD140" s="66"/>
      <c r="AE140" s="66"/>
      <c r="AF140" s="66"/>
      <c r="AG140" s="66"/>
      <c r="AH140" s="66"/>
      <c r="AI140" s="66"/>
      <c r="AJ140" s="66">
        <v>180</v>
      </c>
      <c r="AK140" s="66">
        <v>44884.800000000003</v>
      </c>
      <c r="AL140" s="71">
        <f t="shared" si="23"/>
        <v>0</v>
      </c>
      <c r="AM140" s="71">
        <f t="shared" si="24"/>
        <v>0</v>
      </c>
      <c r="AN140" s="66"/>
      <c r="AO140" s="128"/>
      <c r="AP140" s="128"/>
      <c r="AQ140" s="128"/>
      <c r="AR140" s="128"/>
      <c r="AS140" s="128"/>
      <c r="AT140" s="128"/>
    </row>
    <row r="141" spans="1:46" ht="33.75">
      <c r="A141" s="124">
        <f t="shared" si="25"/>
        <v>133</v>
      </c>
      <c r="B141" s="93" t="s">
        <v>166</v>
      </c>
      <c r="C141" s="93" t="s">
        <v>166</v>
      </c>
      <c r="D141" s="93" t="s">
        <v>140</v>
      </c>
      <c r="E141" s="94" t="s">
        <v>93</v>
      </c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>
        <v>900</v>
      </c>
      <c r="T141" s="66">
        <v>354591</v>
      </c>
      <c r="U141" s="66">
        <v>620</v>
      </c>
      <c r="V141" s="66">
        <v>244273.8</v>
      </c>
      <c r="W141" s="142"/>
      <c r="X141" s="126"/>
      <c r="Y141" s="127"/>
      <c r="Z141" s="127"/>
      <c r="AA141" s="127"/>
      <c r="AB141" s="127"/>
      <c r="AC141" s="127"/>
      <c r="AD141" s="66"/>
      <c r="AE141" s="66"/>
      <c r="AF141" s="66"/>
      <c r="AG141" s="66"/>
      <c r="AH141" s="66"/>
      <c r="AI141" s="66"/>
      <c r="AJ141" s="66">
        <v>489</v>
      </c>
      <c r="AK141" s="66">
        <v>192661.11</v>
      </c>
      <c r="AL141" s="71">
        <f t="shared" si="23"/>
        <v>411</v>
      </c>
      <c r="AM141" s="71">
        <f t="shared" si="24"/>
        <v>161929.89000000001</v>
      </c>
      <c r="AN141" s="66"/>
      <c r="AO141" s="128"/>
      <c r="AP141" s="128"/>
      <c r="AQ141" s="128"/>
      <c r="AR141" s="128"/>
      <c r="AS141" s="128"/>
      <c r="AT141" s="128"/>
    </row>
    <row r="142" spans="1:46" ht="33.75">
      <c r="A142" s="124">
        <f t="shared" si="25"/>
        <v>134</v>
      </c>
      <c r="B142" s="93" t="s">
        <v>70</v>
      </c>
      <c r="C142" s="93" t="s">
        <v>174</v>
      </c>
      <c r="D142" s="93" t="s">
        <v>208</v>
      </c>
      <c r="E142" s="94" t="s">
        <v>92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>
        <v>298</v>
      </c>
      <c r="T142" s="66">
        <v>279160.44</v>
      </c>
      <c r="U142" s="66">
        <v>72</v>
      </c>
      <c r="V142" s="66">
        <v>67448.160000000003</v>
      </c>
      <c r="W142" s="142"/>
      <c r="X142" s="126"/>
      <c r="Y142" s="127"/>
      <c r="Z142" s="127"/>
      <c r="AA142" s="127"/>
      <c r="AB142" s="127"/>
      <c r="AC142" s="127"/>
      <c r="AD142" s="66"/>
      <c r="AE142" s="66"/>
      <c r="AF142" s="66"/>
      <c r="AG142" s="66"/>
      <c r="AH142" s="66"/>
      <c r="AI142" s="66"/>
      <c r="AJ142" s="66">
        <v>298</v>
      </c>
      <c r="AK142" s="66">
        <v>279160.44</v>
      </c>
      <c r="AL142" s="71">
        <f t="shared" si="23"/>
        <v>0</v>
      </c>
      <c r="AM142" s="71">
        <f t="shared" si="24"/>
        <v>0</v>
      </c>
      <c r="AN142" s="66"/>
      <c r="AO142" s="128"/>
      <c r="AP142" s="128"/>
      <c r="AQ142" s="128"/>
      <c r="AR142" s="128"/>
      <c r="AS142" s="128"/>
      <c r="AT142" s="128"/>
    </row>
    <row r="143" spans="1:46" ht="33.75">
      <c r="A143" s="124">
        <f t="shared" si="25"/>
        <v>135</v>
      </c>
      <c r="B143" s="93" t="s">
        <v>70</v>
      </c>
      <c r="C143" s="93" t="s">
        <v>174</v>
      </c>
      <c r="D143" s="93" t="s">
        <v>208</v>
      </c>
      <c r="E143" s="94" t="s">
        <v>92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>
        <v>0</v>
      </c>
      <c r="T143" s="66">
        <v>0</v>
      </c>
      <c r="U143" s="66">
        <v>0</v>
      </c>
      <c r="V143" s="66">
        <v>0</v>
      </c>
      <c r="W143" s="142"/>
      <c r="X143" s="126"/>
      <c r="Y143" s="127"/>
      <c r="Z143" s="127"/>
      <c r="AA143" s="127"/>
      <c r="AB143" s="127"/>
      <c r="AC143" s="127"/>
      <c r="AD143" s="66"/>
      <c r="AE143" s="66"/>
      <c r="AF143" s="66"/>
      <c r="AG143" s="66"/>
      <c r="AH143" s="66"/>
      <c r="AI143" s="66"/>
      <c r="AJ143" s="66"/>
      <c r="AK143" s="66"/>
      <c r="AL143" s="71">
        <f t="shared" si="23"/>
        <v>0</v>
      </c>
      <c r="AM143" s="71">
        <f t="shared" si="24"/>
        <v>0</v>
      </c>
      <c r="AN143" s="66"/>
      <c r="AO143" s="128"/>
      <c r="AP143" s="128"/>
      <c r="AQ143" s="128"/>
      <c r="AR143" s="128"/>
      <c r="AS143" s="128"/>
      <c r="AT143" s="128"/>
    </row>
    <row r="144" spans="1:46" ht="33.75">
      <c r="A144" s="124">
        <f t="shared" si="25"/>
        <v>136</v>
      </c>
      <c r="B144" s="93" t="s">
        <v>63</v>
      </c>
      <c r="C144" s="93" t="s">
        <v>210</v>
      </c>
      <c r="D144" s="93" t="s">
        <v>172</v>
      </c>
      <c r="E144" s="94" t="s">
        <v>93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>
        <v>0</v>
      </c>
      <c r="T144" s="66">
        <v>0</v>
      </c>
      <c r="U144" s="66">
        <v>0</v>
      </c>
      <c r="V144" s="66">
        <v>0</v>
      </c>
      <c r="W144" s="142"/>
      <c r="X144" s="126"/>
      <c r="Y144" s="127"/>
      <c r="Z144" s="127"/>
      <c r="AA144" s="127"/>
      <c r="AB144" s="127"/>
      <c r="AC144" s="127"/>
      <c r="AD144" s="66"/>
      <c r="AE144" s="66"/>
      <c r="AF144" s="66"/>
      <c r="AG144" s="66"/>
      <c r="AH144" s="66"/>
      <c r="AI144" s="66"/>
      <c r="AJ144" s="66"/>
      <c r="AK144" s="66"/>
      <c r="AL144" s="71">
        <f t="shared" si="23"/>
        <v>0</v>
      </c>
      <c r="AM144" s="71">
        <f t="shared" si="24"/>
        <v>0</v>
      </c>
      <c r="AN144" s="66"/>
      <c r="AO144" s="128"/>
      <c r="AP144" s="128"/>
      <c r="AQ144" s="128"/>
      <c r="AR144" s="128"/>
      <c r="AS144" s="128"/>
      <c r="AT144" s="128"/>
    </row>
    <row r="145" spans="1:46" ht="33.75">
      <c r="A145" s="124">
        <f t="shared" si="25"/>
        <v>137</v>
      </c>
      <c r="B145" s="93" t="s">
        <v>84</v>
      </c>
      <c r="C145" s="93" t="s">
        <v>211</v>
      </c>
      <c r="D145" s="93" t="s">
        <v>138</v>
      </c>
      <c r="E145" s="94" t="s">
        <v>93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>
        <v>0</v>
      </c>
      <c r="T145" s="66">
        <v>0</v>
      </c>
      <c r="U145" s="66">
        <v>2007</v>
      </c>
      <c r="V145" s="66">
        <v>133465.5</v>
      </c>
      <c r="W145" s="142" t="s">
        <v>231</v>
      </c>
      <c r="X145" s="126" t="s">
        <v>236</v>
      </c>
      <c r="Y145" s="127" t="s">
        <v>233</v>
      </c>
      <c r="Z145" s="127" t="s">
        <v>235</v>
      </c>
      <c r="AA145" s="127"/>
      <c r="AB145" s="127"/>
      <c r="AC145" s="127"/>
      <c r="AD145" s="66"/>
      <c r="AE145" s="66"/>
      <c r="AF145" s="66">
        <v>2007</v>
      </c>
      <c r="AG145" s="66">
        <v>133465.5</v>
      </c>
      <c r="AH145" s="66"/>
      <c r="AI145" s="66"/>
      <c r="AJ145" s="66">
        <v>200</v>
      </c>
      <c r="AK145" s="66">
        <v>13300</v>
      </c>
      <c r="AL145" s="71">
        <f t="shared" si="23"/>
        <v>1807</v>
      </c>
      <c r="AM145" s="71">
        <f t="shared" si="24"/>
        <v>120165.5</v>
      </c>
      <c r="AN145" s="66"/>
      <c r="AO145" s="128"/>
      <c r="AP145" s="128"/>
      <c r="AQ145" s="128"/>
      <c r="AR145" s="128"/>
      <c r="AS145" s="128"/>
      <c r="AT145" s="128"/>
    </row>
    <row r="146" spans="1:46" ht="33.75">
      <c r="A146" s="124">
        <f t="shared" si="25"/>
        <v>138</v>
      </c>
      <c r="B146" s="93" t="s">
        <v>170</v>
      </c>
      <c r="C146" s="93" t="s">
        <v>203</v>
      </c>
      <c r="D146" s="93" t="s">
        <v>135</v>
      </c>
      <c r="E146" s="94" t="s">
        <v>93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>
        <v>0</v>
      </c>
      <c r="T146" s="66">
        <v>0</v>
      </c>
      <c r="U146" s="66">
        <v>0</v>
      </c>
      <c r="V146" s="66">
        <v>0</v>
      </c>
      <c r="W146" s="142"/>
      <c r="X146" s="126"/>
      <c r="Y146" s="127"/>
      <c r="Z146" s="127"/>
      <c r="AA146" s="127"/>
      <c r="AB146" s="127"/>
      <c r="AC146" s="127"/>
      <c r="AD146" s="66"/>
      <c r="AE146" s="66"/>
      <c r="AF146" s="66"/>
      <c r="AG146" s="66"/>
      <c r="AH146" s="66"/>
      <c r="AI146" s="66"/>
      <c r="AJ146" s="66"/>
      <c r="AK146" s="66"/>
      <c r="AL146" s="71">
        <f t="shared" si="23"/>
        <v>0</v>
      </c>
      <c r="AM146" s="71">
        <f t="shared" si="24"/>
        <v>0</v>
      </c>
      <c r="AN146" s="66"/>
      <c r="AO146" s="128"/>
      <c r="AP146" s="128"/>
      <c r="AQ146" s="128"/>
      <c r="AR146" s="128"/>
      <c r="AS146" s="128"/>
      <c r="AT146" s="128"/>
    </row>
    <row r="147" spans="1:46" ht="33.75">
      <c r="A147" s="124">
        <f t="shared" si="25"/>
        <v>139</v>
      </c>
      <c r="B147" s="93" t="s">
        <v>82</v>
      </c>
      <c r="C147" s="93" t="s">
        <v>126</v>
      </c>
      <c r="D147" s="93" t="s">
        <v>135</v>
      </c>
      <c r="E147" s="94" t="s">
        <v>92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>
        <v>0</v>
      </c>
      <c r="T147" s="66">
        <v>0</v>
      </c>
      <c r="U147" s="66">
        <v>0</v>
      </c>
      <c r="V147" s="66">
        <v>0</v>
      </c>
      <c r="W147" s="142"/>
      <c r="X147" s="126"/>
      <c r="Y147" s="127"/>
      <c r="Z147" s="127"/>
      <c r="AA147" s="127"/>
      <c r="AB147" s="127"/>
      <c r="AC147" s="127"/>
      <c r="AD147" s="66"/>
      <c r="AE147" s="66"/>
      <c r="AF147" s="66"/>
      <c r="AG147" s="66"/>
      <c r="AH147" s="66"/>
      <c r="AI147" s="66"/>
      <c r="AJ147" s="66"/>
      <c r="AK147" s="66"/>
      <c r="AL147" s="71">
        <f t="shared" si="23"/>
        <v>0</v>
      </c>
      <c r="AM147" s="71">
        <f t="shared" si="24"/>
        <v>0</v>
      </c>
      <c r="AN147" s="66"/>
      <c r="AO147" s="128"/>
      <c r="AP147" s="128"/>
      <c r="AQ147" s="128"/>
      <c r="AR147" s="128"/>
      <c r="AS147" s="128"/>
      <c r="AT147" s="128"/>
    </row>
    <row r="148" spans="1:46" ht="33.75">
      <c r="A148" s="124">
        <f t="shared" si="25"/>
        <v>140</v>
      </c>
      <c r="B148" s="93" t="s">
        <v>73</v>
      </c>
      <c r="C148" s="93" t="s">
        <v>165</v>
      </c>
      <c r="D148" s="93" t="s">
        <v>149</v>
      </c>
      <c r="E148" s="94" t="s">
        <v>93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>
        <v>0</v>
      </c>
      <c r="T148" s="66">
        <v>0</v>
      </c>
      <c r="U148" s="66">
        <v>0</v>
      </c>
      <c r="V148" s="66">
        <v>0</v>
      </c>
      <c r="W148" s="142"/>
      <c r="X148" s="126"/>
      <c r="Y148" s="127"/>
      <c r="Z148" s="127"/>
      <c r="AA148" s="127"/>
      <c r="AB148" s="127"/>
      <c r="AC148" s="127"/>
      <c r="AD148" s="66"/>
      <c r="AE148" s="66"/>
      <c r="AF148" s="66"/>
      <c r="AG148" s="66"/>
      <c r="AH148" s="66"/>
      <c r="AI148" s="66"/>
      <c r="AJ148" s="66"/>
      <c r="AK148" s="66"/>
      <c r="AL148" s="71">
        <f t="shared" si="23"/>
        <v>0</v>
      </c>
      <c r="AM148" s="71">
        <f t="shared" si="24"/>
        <v>0</v>
      </c>
      <c r="AN148" s="66"/>
      <c r="AO148" s="128"/>
      <c r="AP148" s="128"/>
      <c r="AQ148" s="128"/>
      <c r="AR148" s="128"/>
      <c r="AS148" s="128"/>
      <c r="AT148" s="128"/>
    </row>
    <row r="149" spans="1:46" ht="33.75">
      <c r="A149" s="124">
        <f t="shared" si="25"/>
        <v>141</v>
      </c>
      <c r="B149" s="93" t="s">
        <v>88</v>
      </c>
      <c r="C149" s="93" t="s">
        <v>127</v>
      </c>
      <c r="D149" s="93" t="s">
        <v>162</v>
      </c>
      <c r="E149" s="94" t="s">
        <v>93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>
        <v>0</v>
      </c>
      <c r="T149" s="66">
        <v>0</v>
      </c>
      <c r="U149" s="66">
        <v>0</v>
      </c>
      <c r="V149" s="66">
        <v>0</v>
      </c>
      <c r="W149" s="142"/>
      <c r="X149" s="126"/>
      <c r="Y149" s="127"/>
      <c r="Z149" s="127"/>
      <c r="AA149" s="127"/>
      <c r="AB149" s="127"/>
      <c r="AC149" s="127"/>
      <c r="AD149" s="66"/>
      <c r="AE149" s="66"/>
      <c r="AF149" s="66"/>
      <c r="AG149" s="66"/>
      <c r="AH149" s="66"/>
      <c r="AI149" s="66"/>
      <c r="AJ149" s="66"/>
      <c r="AK149" s="66"/>
      <c r="AL149" s="71">
        <f t="shared" si="23"/>
        <v>0</v>
      </c>
      <c r="AM149" s="71">
        <f t="shared" si="24"/>
        <v>0</v>
      </c>
      <c r="AN149" s="66"/>
      <c r="AO149" s="128"/>
      <c r="AP149" s="128"/>
      <c r="AQ149" s="128"/>
      <c r="AR149" s="128"/>
      <c r="AS149" s="128"/>
      <c r="AT149" s="128"/>
    </row>
    <row r="150" spans="1:46" ht="33.75">
      <c r="A150" s="124">
        <f>A149+1</f>
        <v>142</v>
      </c>
      <c r="B150" s="93" t="s">
        <v>91</v>
      </c>
      <c r="C150" s="93" t="s">
        <v>128</v>
      </c>
      <c r="D150" s="93" t="s">
        <v>209</v>
      </c>
      <c r="E150" s="94" t="s">
        <v>93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>
        <v>0</v>
      </c>
      <c r="T150" s="66">
        <v>0</v>
      </c>
      <c r="U150" s="66">
        <v>0</v>
      </c>
      <c r="V150" s="66">
        <v>0</v>
      </c>
      <c r="W150" s="142"/>
      <c r="X150" s="126"/>
      <c r="Y150" s="127"/>
      <c r="Z150" s="127"/>
      <c r="AA150" s="127"/>
      <c r="AB150" s="127"/>
      <c r="AC150" s="127"/>
      <c r="AD150" s="66"/>
      <c r="AE150" s="66"/>
      <c r="AF150" s="66"/>
      <c r="AG150" s="66"/>
      <c r="AH150" s="66"/>
      <c r="AI150" s="66"/>
      <c r="AJ150" s="66"/>
      <c r="AK150" s="66"/>
      <c r="AL150" s="71">
        <f t="shared" si="23"/>
        <v>0</v>
      </c>
      <c r="AM150" s="71">
        <f t="shared" si="24"/>
        <v>0</v>
      </c>
      <c r="AN150" s="66"/>
      <c r="AO150" s="128"/>
      <c r="AP150" s="128"/>
      <c r="AQ150" s="128"/>
      <c r="AR150" s="128"/>
      <c r="AS150" s="128"/>
      <c r="AT150" s="128"/>
    </row>
    <row r="151" spans="1:46" ht="33.75">
      <c r="A151" s="124">
        <f t="shared" si="25"/>
        <v>143</v>
      </c>
      <c r="B151" s="93" t="s">
        <v>76</v>
      </c>
      <c r="C151" s="93" t="s">
        <v>212</v>
      </c>
      <c r="D151" s="93" t="s">
        <v>138</v>
      </c>
      <c r="E151" s="94" t="s">
        <v>93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>
        <v>0</v>
      </c>
      <c r="T151" s="66">
        <v>0</v>
      </c>
      <c r="U151" s="66">
        <v>0</v>
      </c>
      <c r="V151" s="66">
        <v>0</v>
      </c>
      <c r="W151" s="142"/>
      <c r="X151" s="146"/>
      <c r="Y151" s="127"/>
      <c r="Z151" s="127"/>
      <c r="AA151" s="127"/>
      <c r="AB151" s="127"/>
      <c r="AC151" s="127"/>
      <c r="AD151" s="66"/>
      <c r="AE151" s="66"/>
      <c r="AF151" s="66"/>
      <c r="AG151" s="66"/>
      <c r="AH151" s="66"/>
      <c r="AI151" s="66"/>
      <c r="AJ151" s="66"/>
      <c r="AK151" s="66"/>
      <c r="AL151" s="71">
        <f t="shared" si="23"/>
        <v>0</v>
      </c>
      <c r="AM151" s="71">
        <f t="shared" si="24"/>
        <v>0</v>
      </c>
      <c r="AN151" s="66"/>
      <c r="AO151" s="128"/>
      <c r="AP151" s="128"/>
      <c r="AQ151" s="128"/>
      <c r="AR151" s="128"/>
      <c r="AS151" s="128"/>
      <c r="AT151" s="128"/>
    </row>
    <row r="152" spans="1:46" ht="33.75">
      <c r="A152" s="124">
        <f t="shared" si="25"/>
        <v>144</v>
      </c>
      <c r="B152" s="93" t="s">
        <v>80</v>
      </c>
      <c r="C152" s="93" t="s">
        <v>213</v>
      </c>
      <c r="D152" s="93" t="s">
        <v>214</v>
      </c>
      <c r="E152" s="94" t="s">
        <v>93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>
        <v>1500</v>
      </c>
      <c r="T152" s="66">
        <v>341205</v>
      </c>
      <c r="U152" s="66">
        <v>1500</v>
      </c>
      <c r="V152" s="66">
        <v>341205</v>
      </c>
      <c r="AA152" s="127"/>
      <c r="AB152" s="127"/>
      <c r="AC152" s="127"/>
      <c r="AD152" s="66"/>
      <c r="AE152" s="66"/>
      <c r="AF152" s="66"/>
      <c r="AG152" s="66"/>
      <c r="AH152" s="66"/>
      <c r="AI152" s="66"/>
      <c r="AJ152" s="66">
        <v>100</v>
      </c>
      <c r="AK152" s="66">
        <v>22747</v>
      </c>
      <c r="AL152" s="71">
        <f t="shared" si="23"/>
        <v>1400</v>
      </c>
      <c r="AM152" s="71">
        <f t="shared" si="24"/>
        <v>318458</v>
      </c>
      <c r="AN152" s="66"/>
      <c r="AO152" s="128"/>
      <c r="AP152" s="128"/>
      <c r="AQ152" s="128"/>
      <c r="AR152" s="128"/>
      <c r="AS152" s="128"/>
      <c r="AT152" s="128"/>
    </row>
    <row r="153" spans="1:46" ht="33.75">
      <c r="A153" s="124">
        <f t="shared" si="25"/>
        <v>145</v>
      </c>
      <c r="B153" s="93" t="s">
        <v>170</v>
      </c>
      <c r="C153" s="93" t="s">
        <v>203</v>
      </c>
      <c r="D153" s="93" t="s">
        <v>135</v>
      </c>
      <c r="E153" s="94" t="s">
        <v>93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>
        <v>76</v>
      </c>
      <c r="T153" s="66">
        <v>18951.359999999997</v>
      </c>
      <c r="U153" s="66">
        <v>0</v>
      </c>
      <c r="V153" s="66">
        <v>-3.637978807091713E-12</v>
      </c>
      <c r="W153" s="142"/>
      <c r="X153" s="126"/>
      <c r="Y153" s="127"/>
      <c r="Z153" s="127"/>
      <c r="AA153" s="127"/>
      <c r="AB153" s="127"/>
      <c r="AC153" s="127"/>
      <c r="AD153" s="66"/>
      <c r="AE153" s="66"/>
      <c r="AF153" s="66"/>
      <c r="AG153" s="66"/>
      <c r="AH153" s="66"/>
      <c r="AI153" s="66"/>
      <c r="AJ153" s="66">
        <v>76</v>
      </c>
      <c r="AK153" s="66">
        <v>18951.36</v>
      </c>
      <c r="AL153" s="71">
        <f t="shared" si="23"/>
        <v>0</v>
      </c>
      <c r="AM153" s="71">
        <f t="shared" si="24"/>
        <v>-3.637978807091713E-12</v>
      </c>
      <c r="AN153" s="66"/>
      <c r="AO153" s="128"/>
      <c r="AP153" s="128"/>
      <c r="AQ153" s="128"/>
      <c r="AR153" s="128"/>
      <c r="AS153" s="128"/>
      <c r="AT153" s="128"/>
    </row>
    <row r="154" spans="1:46" ht="33.75">
      <c r="A154" s="124">
        <f t="shared" si="25"/>
        <v>146</v>
      </c>
      <c r="B154" s="93" t="s">
        <v>63</v>
      </c>
      <c r="C154" s="93" t="s">
        <v>198</v>
      </c>
      <c r="D154" s="93" t="s">
        <v>172</v>
      </c>
      <c r="E154" s="94" t="s">
        <v>93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>
        <v>752</v>
      </c>
      <c r="T154" s="66">
        <v>935119.52</v>
      </c>
      <c r="U154" s="66">
        <v>752</v>
      </c>
      <c r="V154" s="66">
        <v>935119.52</v>
      </c>
      <c r="W154" s="142"/>
      <c r="X154" s="146"/>
      <c r="Y154" s="127"/>
      <c r="Z154" s="127"/>
      <c r="AA154" s="127"/>
      <c r="AB154" s="127"/>
      <c r="AC154" s="127"/>
      <c r="AD154" s="66"/>
      <c r="AE154" s="66"/>
      <c r="AF154" s="66"/>
      <c r="AG154" s="66"/>
      <c r="AH154" s="66"/>
      <c r="AI154" s="66"/>
      <c r="AJ154" s="66"/>
      <c r="AK154" s="66"/>
      <c r="AL154" s="71">
        <f t="shared" si="23"/>
        <v>752</v>
      </c>
      <c r="AM154" s="71">
        <f t="shared" si="24"/>
        <v>935119.52</v>
      </c>
      <c r="AN154" s="66"/>
      <c r="AO154" s="128"/>
      <c r="AP154" s="128"/>
      <c r="AQ154" s="128"/>
      <c r="AR154" s="128"/>
      <c r="AS154" s="128"/>
      <c r="AT154" s="128"/>
    </row>
    <row r="155" spans="1:46" ht="33.75">
      <c r="A155" s="124">
        <f t="shared" si="25"/>
        <v>147</v>
      </c>
      <c r="B155" s="93" t="s">
        <v>62</v>
      </c>
      <c r="C155" s="93" t="s">
        <v>215</v>
      </c>
      <c r="D155" s="93" t="s">
        <v>162</v>
      </c>
      <c r="E155" s="94" t="s">
        <v>93</v>
      </c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>
        <v>372</v>
      </c>
      <c r="T155" s="66">
        <v>92761.919999999998</v>
      </c>
      <c r="U155" s="66">
        <v>186</v>
      </c>
      <c r="V155" s="66">
        <v>46380.959999999999</v>
      </c>
      <c r="W155" s="142"/>
      <c r="X155" s="126"/>
      <c r="Y155" s="127"/>
      <c r="Z155" s="127"/>
      <c r="AA155" s="127"/>
      <c r="AB155" s="127"/>
      <c r="AC155" s="127"/>
      <c r="AD155" s="66"/>
      <c r="AE155" s="66"/>
      <c r="AF155" s="66"/>
      <c r="AG155" s="66"/>
      <c r="AH155" s="66"/>
      <c r="AI155" s="66"/>
      <c r="AJ155" s="66">
        <v>256</v>
      </c>
      <c r="AK155" s="66">
        <v>63836.160000000003</v>
      </c>
      <c r="AL155" s="71">
        <f t="shared" si="23"/>
        <v>116</v>
      </c>
      <c r="AM155" s="71">
        <f t="shared" si="24"/>
        <v>28925.759999999995</v>
      </c>
      <c r="AN155" s="66"/>
      <c r="AO155" s="128"/>
      <c r="AP155" s="128"/>
      <c r="AQ155" s="128"/>
      <c r="AR155" s="128"/>
      <c r="AS155" s="128"/>
      <c r="AT155" s="128"/>
    </row>
    <row r="156" spans="1:46" ht="33.75">
      <c r="A156" s="124">
        <f t="shared" si="25"/>
        <v>148</v>
      </c>
      <c r="B156" s="93" t="s">
        <v>62</v>
      </c>
      <c r="C156" s="93" t="s">
        <v>215</v>
      </c>
      <c r="D156" s="93" t="s">
        <v>162</v>
      </c>
      <c r="E156" s="94" t="s">
        <v>93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>
        <v>235</v>
      </c>
      <c r="T156" s="66">
        <v>58599.6</v>
      </c>
      <c r="U156" s="66">
        <v>235</v>
      </c>
      <c r="V156" s="66">
        <v>58599.6</v>
      </c>
      <c r="W156" s="142"/>
      <c r="X156" s="126"/>
      <c r="Y156" s="127"/>
      <c r="Z156" s="127"/>
      <c r="AA156" s="127"/>
      <c r="AB156" s="127"/>
      <c r="AC156" s="127"/>
      <c r="AD156" s="66"/>
      <c r="AE156" s="66"/>
      <c r="AF156" s="66"/>
      <c r="AG156" s="66"/>
      <c r="AH156" s="66"/>
      <c r="AI156" s="66"/>
      <c r="AJ156" s="66"/>
      <c r="AK156" s="66"/>
      <c r="AL156" s="71">
        <f t="shared" si="23"/>
        <v>235</v>
      </c>
      <c r="AM156" s="71">
        <f t="shared" si="24"/>
        <v>58599.6</v>
      </c>
      <c r="AN156" s="66"/>
      <c r="AO156" s="128"/>
      <c r="AP156" s="128"/>
      <c r="AQ156" s="128"/>
      <c r="AR156" s="128"/>
      <c r="AS156" s="128"/>
      <c r="AT156" s="128"/>
    </row>
    <row r="157" spans="1:46" ht="33.75">
      <c r="A157" s="124">
        <f t="shared" si="25"/>
        <v>149</v>
      </c>
      <c r="B157" s="93" t="s">
        <v>76</v>
      </c>
      <c r="C157" s="93" t="s">
        <v>217</v>
      </c>
      <c r="D157" s="93" t="s">
        <v>216</v>
      </c>
      <c r="E157" s="94" t="s">
        <v>93</v>
      </c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>
        <v>0</v>
      </c>
      <c r="T157" s="66">
        <v>0</v>
      </c>
      <c r="U157" s="66">
        <v>0</v>
      </c>
      <c r="V157" s="66">
        <v>0</v>
      </c>
      <c r="W157" s="142"/>
      <c r="X157" s="126"/>
      <c r="Y157" s="127"/>
      <c r="Z157" s="127"/>
      <c r="AA157" s="127"/>
      <c r="AB157" s="127"/>
      <c r="AC157" s="127"/>
      <c r="AD157" s="66"/>
      <c r="AE157" s="66"/>
      <c r="AF157" s="66"/>
      <c r="AG157" s="66"/>
      <c r="AH157" s="66"/>
      <c r="AI157" s="66"/>
      <c r="AJ157" s="66"/>
      <c r="AK157" s="66"/>
      <c r="AL157" s="71">
        <f t="shared" si="23"/>
        <v>0</v>
      </c>
      <c r="AM157" s="71">
        <f t="shared" si="24"/>
        <v>0</v>
      </c>
      <c r="AN157" s="66"/>
      <c r="AO157" s="128"/>
      <c r="AP157" s="128"/>
      <c r="AQ157" s="128"/>
      <c r="AR157" s="128"/>
      <c r="AS157" s="128"/>
      <c r="AT157" s="128"/>
    </row>
    <row r="158" spans="1:46" ht="33.75">
      <c r="A158" s="124">
        <f t="shared" si="25"/>
        <v>150</v>
      </c>
      <c r="B158" s="93" t="s">
        <v>88</v>
      </c>
      <c r="C158" s="93" t="s">
        <v>218</v>
      </c>
      <c r="D158" s="93" t="s">
        <v>162</v>
      </c>
      <c r="E158" s="94" t="s">
        <v>93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>
        <v>0</v>
      </c>
      <c r="T158" s="66">
        <v>0</v>
      </c>
      <c r="U158" s="66">
        <v>0</v>
      </c>
      <c r="V158" s="66">
        <v>0</v>
      </c>
      <c r="W158" s="142"/>
      <c r="X158" s="126"/>
      <c r="Y158" s="127"/>
      <c r="Z158" s="127"/>
      <c r="AA158" s="127"/>
      <c r="AB158" s="127"/>
      <c r="AC158" s="127"/>
      <c r="AD158" s="66"/>
      <c r="AE158" s="66"/>
      <c r="AF158" s="66"/>
      <c r="AG158" s="66"/>
      <c r="AH158" s="66"/>
      <c r="AI158" s="66"/>
      <c r="AJ158" s="66"/>
      <c r="AK158" s="66"/>
      <c r="AL158" s="71">
        <f t="shared" si="23"/>
        <v>0</v>
      </c>
      <c r="AM158" s="71">
        <f t="shared" si="24"/>
        <v>0</v>
      </c>
      <c r="AN158" s="66"/>
      <c r="AO158" s="128"/>
      <c r="AP158" s="128"/>
      <c r="AQ158" s="128"/>
      <c r="AR158" s="128"/>
      <c r="AS158" s="128"/>
      <c r="AT158" s="128"/>
    </row>
    <row r="159" spans="1:46" ht="33.75">
      <c r="A159" s="124">
        <f t="shared" si="25"/>
        <v>151</v>
      </c>
      <c r="B159" s="93" t="s">
        <v>76</v>
      </c>
      <c r="C159" s="93" t="s">
        <v>219</v>
      </c>
      <c r="D159" s="93" t="s">
        <v>138</v>
      </c>
      <c r="E159" s="94" t="s">
        <v>93</v>
      </c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>
        <v>11</v>
      </c>
      <c r="T159" s="66">
        <v>2643.4100000000035</v>
      </c>
      <c r="U159" s="66">
        <v>0</v>
      </c>
      <c r="V159" s="66">
        <v>3.637978807091713E-12</v>
      </c>
      <c r="W159" s="142"/>
      <c r="X159" s="126"/>
      <c r="Y159" s="127"/>
      <c r="Z159" s="127"/>
      <c r="AA159" s="127"/>
      <c r="AB159" s="127"/>
      <c r="AC159" s="127"/>
      <c r="AD159" s="66"/>
      <c r="AE159" s="66"/>
      <c r="AF159" s="66"/>
      <c r="AG159" s="66"/>
      <c r="AH159" s="66"/>
      <c r="AI159" s="66"/>
      <c r="AJ159" s="66">
        <v>11</v>
      </c>
      <c r="AK159" s="66">
        <v>2643.41</v>
      </c>
      <c r="AL159" s="71">
        <f t="shared" si="23"/>
        <v>0</v>
      </c>
      <c r="AM159" s="71">
        <f t="shared" si="24"/>
        <v>3.637978807091713E-12</v>
      </c>
      <c r="AN159" s="66"/>
      <c r="AO159" s="128"/>
      <c r="AP159" s="128"/>
      <c r="AQ159" s="128"/>
      <c r="AR159" s="128"/>
      <c r="AS159" s="128"/>
      <c r="AT159" s="128"/>
    </row>
    <row r="160" spans="1:46" ht="33.75">
      <c r="A160" s="124">
        <f t="shared" si="25"/>
        <v>152</v>
      </c>
      <c r="B160" s="93" t="s">
        <v>76</v>
      </c>
      <c r="C160" s="93" t="s">
        <v>219</v>
      </c>
      <c r="D160" s="93" t="s">
        <v>138</v>
      </c>
      <c r="E160" s="94" t="s">
        <v>93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>
        <v>495</v>
      </c>
      <c r="T160" s="66">
        <v>118953.45</v>
      </c>
      <c r="U160" s="66">
        <v>0</v>
      </c>
      <c r="V160" s="66">
        <v>0</v>
      </c>
      <c r="W160" s="142"/>
      <c r="X160" s="126"/>
      <c r="Y160" s="127"/>
      <c r="Z160" s="127"/>
      <c r="AA160" s="127"/>
      <c r="AB160" s="127"/>
      <c r="AC160" s="127"/>
      <c r="AD160" s="66"/>
      <c r="AE160" s="66"/>
      <c r="AF160" s="66"/>
      <c r="AG160" s="66"/>
      <c r="AH160" s="66"/>
      <c r="AI160" s="66"/>
      <c r="AJ160" s="66">
        <v>495</v>
      </c>
      <c r="AK160" s="66">
        <v>118953.45</v>
      </c>
      <c r="AL160" s="71">
        <f t="shared" si="23"/>
        <v>0</v>
      </c>
      <c r="AM160" s="71">
        <f t="shared" si="24"/>
        <v>0</v>
      </c>
      <c r="AN160" s="66"/>
      <c r="AO160" s="128"/>
      <c r="AP160" s="128"/>
      <c r="AQ160" s="128"/>
      <c r="AR160" s="128"/>
      <c r="AS160" s="128"/>
      <c r="AT160" s="128"/>
    </row>
    <row r="161" spans="1:46" ht="33.75">
      <c r="A161" s="124">
        <f t="shared" si="25"/>
        <v>153</v>
      </c>
      <c r="B161" s="93" t="s">
        <v>62</v>
      </c>
      <c r="C161" s="93" t="s">
        <v>215</v>
      </c>
      <c r="D161" s="93" t="s">
        <v>142</v>
      </c>
      <c r="E161" s="94" t="s">
        <v>93</v>
      </c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>
        <v>0</v>
      </c>
      <c r="T161" s="66">
        <v>0</v>
      </c>
      <c r="U161" s="66">
        <v>0</v>
      </c>
      <c r="V161" s="66">
        <v>0</v>
      </c>
      <c r="W161" s="142"/>
      <c r="X161" s="146"/>
      <c r="Y161" s="127"/>
      <c r="Z161" s="127"/>
      <c r="AA161" s="127"/>
      <c r="AB161" s="127"/>
      <c r="AC161" s="127"/>
      <c r="AD161" s="66"/>
      <c r="AE161" s="66"/>
      <c r="AF161" s="66"/>
      <c r="AG161" s="66"/>
      <c r="AH161" s="66"/>
      <c r="AI161" s="66"/>
      <c r="AJ161" s="66"/>
      <c r="AK161" s="66"/>
      <c r="AL161" s="71">
        <f t="shared" si="23"/>
        <v>0</v>
      </c>
      <c r="AM161" s="71">
        <f t="shared" si="24"/>
        <v>0</v>
      </c>
      <c r="AN161" s="66"/>
      <c r="AO161" s="128"/>
      <c r="AP161" s="128"/>
      <c r="AQ161" s="128"/>
      <c r="AR161" s="128"/>
      <c r="AS161" s="128"/>
      <c r="AT161" s="128"/>
    </row>
    <row r="162" spans="1:46" ht="33.75">
      <c r="A162" s="124">
        <f t="shared" si="25"/>
        <v>154</v>
      </c>
      <c r="B162" s="93" t="s">
        <v>76</v>
      </c>
      <c r="C162" s="93" t="s">
        <v>76</v>
      </c>
      <c r="D162" s="93" t="s">
        <v>138</v>
      </c>
      <c r="E162" s="94" t="s">
        <v>93</v>
      </c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>
        <v>374</v>
      </c>
      <c r="T162" s="66">
        <v>82380.98</v>
      </c>
      <c r="U162" s="66">
        <v>0</v>
      </c>
      <c r="V162" s="66">
        <v>0</v>
      </c>
      <c r="W162" s="142"/>
      <c r="X162" s="146"/>
      <c r="Y162" s="127"/>
      <c r="Z162" s="127"/>
      <c r="AA162" s="127"/>
      <c r="AB162" s="127"/>
      <c r="AC162" s="127"/>
      <c r="AD162" s="66"/>
      <c r="AE162" s="66"/>
      <c r="AF162" s="66"/>
      <c r="AG162" s="66"/>
      <c r="AH162" s="66"/>
      <c r="AI162" s="66"/>
      <c r="AJ162" s="66">
        <v>374</v>
      </c>
      <c r="AK162" s="66">
        <v>82380.98</v>
      </c>
      <c r="AL162" s="71">
        <f t="shared" si="23"/>
        <v>0</v>
      </c>
      <c r="AM162" s="71">
        <f t="shared" si="24"/>
        <v>0</v>
      </c>
      <c r="AN162" s="66"/>
      <c r="AO162" s="128"/>
      <c r="AP162" s="128"/>
      <c r="AQ162" s="128"/>
      <c r="AR162" s="128"/>
      <c r="AS162" s="128"/>
      <c r="AT162" s="128"/>
    </row>
    <row r="163" spans="1:46" ht="33.75">
      <c r="A163" s="124">
        <f t="shared" si="25"/>
        <v>155</v>
      </c>
      <c r="B163" s="93" t="s">
        <v>61</v>
      </c>
      <c r="C163" s="93" t="s">
        <v>179</v>
      </c>
      <c r="D163" s="93" t="s">
        <v>135</v>
      </c>
      <c r="E163" s="94" t="s">
        <v>93</v>
      </c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>
        <v>25</v>
      </c>
      <c r="T163" s="66">
        <v>13853.25</v>
      </c>
      <c r="U163" s="66">
        <v>25</v>
      </c>
      <c r="V163" s="66">
        <v>13853.25</v>
      </c>
      <c r="W163" s="142"/>
      <c r="X163" s="126"/>
      <c r="Y163" s="127"/>
      <c r="Z163" s="127"/>
      <c r="AA163" s="127"/>
      <c r="AB163" s="127"/>
      <c r="AC163" s="127"/>
      <c r="AD163" s="66"/>
      <c r="AE163" s="66"/>
      <c r="AF163" s="66"/>
      <c r="AG163" s="66"/>
      <c r="AH163" s="66"/>
      <c r="AI163" s="66"/>
      <c r="AJ163" s="66"/>
      <c r="AK163" s="66"/>
      <c r="AL163" s="71">
        <f t="shared" si="23"/>
        <v>25</v>
      </c>
      <c r="AM163" s="71">
        <f t="shared" si="24"/>
        <v>13853.25</v>
      </c>
      <c r="AN163" s="66"/>
      <c r="AO163" s="128"/>
      <c r="AP163" s="128"/>
      <c r="AQ163" s="128"/>
      <c r="AR163" s="128"/>
      <c r="AS163" s="128"/>
      <c r="AT163" s="128"/>
    </row>
    <row r="164" spans="1:46" ht="33.75">
      <c r="A164" s="124">
        <f t="shared" si="25"/>
        <v>156</v>
      </c>
      <c r="B164" s="93" t="s">
        <v>67</v>
      </c>
      <c r="C164" s="93" t="s">
        <v>120</v>
      </c>
      <c r="D164" s="93" t="s">
        <v>183</v>
      </c>
      <c r="E164" s="94" t="s">
        <v>92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>
        <v>4920</v>
      </c>
      <c r="T164" s="66">
        <v>24993.599999999999</v>
      </c>
      <c r="U164" s="66">
        <v>0</v>
      </c>
      <c r="V164" s="66">
        <v>0</v>
      </c>
      <c r="W164" s="142"/>
      <c r="X164" s="126"/>
      <c r="Y164" s="127"/>
      <c r="Z164" s="127"/>
      <c r="AA164" s="127"/>
      <c r="AB164" s="127"/>
      <c r="AC164" s="127"/>
      <c r="AD164" s="66"/>
      <c r="AE164" s="66"/>
      <c r="AF164" s="66"/>
      <c r="AG164" s="66"/>
      <c r="AH164" s="66"/>
      <c r="AI164" s="66"/>
      <c r="AJ164" s="66">
        <v>4920</v>
      </c>
      <c r="AK164" s="66">
        <v>24993.599999999999</v>
      </c>
      <c r="AL164" s="71">
        <f t="shared" si="23"/>
        <v>0</v>
      </c>
      <c r="AM164" s="71">
        <f t="shared" si="24"/>
        <v>0</v>
      </c>
      <c r="AN164" s="66"/>
      <c r="AO164" s="128"/>
      <c r="AP164" s="128"/>
      <c r="AQ164" s="128"/>
      <c r="AR164" s="128"/>
      <c r="AS164" s="128"/>
      <c r="AT164" s="128"/>
    </row>
    <row r="165" spans="1:46" ht="33.75">
      <c r="A165" s="124">
        <f t="shared" si="25"/>
        <v>157</v>
      </c>
      <c r="B165" s="93" t="s">
        <v>58</v>
      </c>
      <c r="C165" s="93" t="s">
        <v>221</v>
      </c>
      <c r="D165" s="93" t="s">
        <v>135</v>
      </c>
      <c r="E165" s="94" t="s">
        <v>92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>
        <v>0</v>
      </c>
      <c r="T165" s="66">
        <v>0</v>
      </c>
      <c r="U165" s="66">
        <v>0</v>
      </c>
      <c r="V165" s="66">
        <v>0</v>
      </c>
      <c r="W165" s="142"/>
      <c r="X165" s="126"/>
      <c r="Y165" s="127"/>
      <c r="Z165" s="127"/>
      <c r="AA165" s="127"/>
      <c r="AB165" s="127"/>
      <c r="AC165" s="127"/>
      <c r="AD165" s="66"/>
      <c r="AE165" s="66"/>
      <c r="AF165" s="66"/>
      <c r="AG165" s="66"/>
      <c r="AH165" s="66"/>
      <c r="AI165" s="66"/>
      <c r="AJ165" s="66"/>
      <c r="AK165" s="66"/>
      <c r="AL165" s="71">
        <f t="shared" si="23"/>
        <v>0</v>
      </c>
      <c r="AM165" s="71">
        <f t="shared" si="24"/>
        <v>0</v>
      </c>
      <c r="AN165" s="66"/>
      <c r="AO165" s="128"/>
      <c r="AP165" s="128"/>
      <c r="AQ165" s="128"/>
      <c r="AR165" s="128"/>
      <c r="AS165" s="128"/>
      <c r="AT165" s="128"/>
    </row>
    <row r="166" spans="1:46" ht="33.75">
      <c r="A166" s="124">
        <f t="shared" si="25"/>
        <v>158</v>
      </c>
      <c r="B166" s="93" t="s">
        <v>63</v>
      </c>
      <c r="C166" s="93" t="s">
        <v>198</v>
      </c>
      <c r="D166" s="93" t="s">
        <v>172</v>
      </c>
      <c r="E166" s="94" t="s">
        <v>93</v>
      </c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>
        <v>34</v>
      </c>
      <c r="T166" s="66">
        <v>43869.86</v>
      </c>
      <c r="U166" s="66">
        <v>0</v>
      </c>
      <c r="V166" s="66">
        <v>0</v>
      </c>
      <c r="W166" s="142"/>
      <c r="X166" s="146"/>
      <c r="Y166" s="127"/>
      <c r="Z166" s="127"/>
      <c r="AA166" s="127"/>
      <c r="AB166" s="127"/>
      <c r="AC166" s="127"/>
      <c r="AD166" s="66"/>
      <c r="AE166" s="66"/>
      <c r="AF166" s="66"/>
      <c r="AG166" s="66"/>
      <c r="AH166" s="66"/>
      <c r="AI166" s="66"/>
      <c r="AJ166" s="66">
        <v>34</v>
      </c>
      <c r="AK166" s="66">
        <v>43869.86</v>
      </c>
      <c r="AL166" s="71">
        <f t="shared" si="23"/>
        <v>0</v>
      </c>
      <c r="AM166" s="71">
        <f t="shared" si="24"/>
        <v>0</v>
      </c>
      <c r="AN166" s="66"/>
      <c r="AO166" s="128"/>
      <c r="AP166" s="128"/>
      <c r="AQ166" s="128"/>
      <c r="AR166" s="128"/>
      <c r="AS166" s="128"/>
      <c r="AT166" s="128"/>
    </row>
    <row r="167" spans="1:46" ht="33.75">
      <c r="A167" s="124">
        <f t="shared" si="25"/>
        <v>159</v>
      </c>
      <c r="B167" s="93" t="s">
        <v>68</v>
      </c>
      <c r="C167" s="93" t="s">
        <v>173</v>
      </c>
      <c r="D167" s="93" t="s">
        <v>138</v>
      </c>
      <c r="E167" s="94" t="s">
        <v>93</v>
      </c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>
        <v>582</v>
      </c>
      <c r="T167" s="66">
        <v>44988.6</v>
      </c>
      <c r="U167" s="66">
        <v>273</v>
      </c>
      <c r="V167" s="66">
        <v>21102.899999999998</v>
      </c>
      <c r="W167" s="142"/>
      <c r="X167" s="126"/>
      <c r="Y167" s="127"/>
      <c r="Z167" s="127"/>
      <c r="AA167" s="127"/>
      <c r="AB167" s="127"/>
      <c r="AC167" s="127"/>
      <c r="AD167" s="66"/>
      <c r="AE167" s="66"/>
      <c r="AF167" s="66"/>
      <c r="AG167" s="66"/>
      <c r="AH167" s="66"/>
      <c r="AI167" s="66"/>
      <c r="AJ167" s="66">
        <v>409</v>
      </c>
      <c r="AK167" s="66">
        <v>31615.7</v>
      </c>
      <c r="AL167" s="71">
        <f t="shared" si="23"/>
        <v>173</v>
      </c>
      <c r="AM167" s="71">
        <f t="shared" si="24"/>
        <v>13372.899999999998</v>
      </c>
      <c r="AN167" s="66"/>
      <c r="AO167" s="128"/>
      <c r="AP167" s="128"/>
      <c r="AQ167" s="128"/>
      <c r="AR167" s="128"/>
      <c r="AS167" s="128"/>
      <c r="AT167" s="128"/>
    </row>
    <row r="168" spans="1:46" ht="33.75">
      <c r="A168" s="124">
        <f t="shared" si="25"/>
        <v>160</v>
      </c>
      <c r="B168" s="93" t="s">
        <v>81</v>
      </c>
      <c r="C168" s="93" t="s">
        <v>125</v>
      </c>
      <c r="D168" s="93" t="s">
        <v>146</v>
      </c>
      <c r="E168" s="94" t="s">
        <v>93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>
        <v>1719</v>
      </c>
      <c r="T168" s="66">
        <v>63826.47</v>
      </c>
      <c r="U168" s="66">
        <v>0</v>
      </c>
      <c r="V168" s="66">
        <v>0</v>
      </c>
      <c r="W168" s="142"/>
      <c r="X168" s="126"/>
      <c r="Y168" s="127"/>
      <c r="Z168" s="127"/>
      <c r="AA168" s="127"/>
      <c r="AB168" s="127"/>
      <c r="AC168" s="127"/>
      <c r="AD168" s="66"/>
      <c r="AE168" s="66"/>
      <c r="AF168" s="66"/>
      <c r="AG168" s="66"/>
      <c r="AH168" s="66"/>
      <c r="AI168" s="66"/>
      <c r="AJ168" s="66">
        <v>1719</v>
      </c>
      <c r="AK168" s="66">
        <v>63826.47</v>
      </c>
      <c r="AL168" s="71">
        <f t="shared" si="23"/>
        <v>0</v>
      </c>
      <c r="AM168" s="71">
        <f t="shared" si="24"/>
        <v>0</v>
      </c>
      <c r="AN168" s="66"/>
      <c r="AO168" s="128"/>
      <c r="AP168" s="128"/>
      <c r="AQ168" s="128"/>
      <c r="AR168" s="128"/>
      <c r="AS168" s="128"/>
      <c r="AT168" s="128"/>
    </row>
    <row r="169" spans="1:46" ht="33.75">
      <c r="A169" s="124">
        <f t="shared" si="25"/>
        <v>161</v>
      </c>
      <c r="B169" s="93" t="s">
        <v>166</v>
      </c>
      <c r="C169" s="93" t="s">
        <v>166</v>
      </c>
      <c r="D169" s="93" t="s">
        <v>140</v>
      </c>
      <c r="E169" s="94" t="s">
        <v>93</v>
      </c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>
        <v>377</v>
      </c>
      <c r="T169" s="66">
        <v>148534.23000000001</v>
      </c>
      <c r="U169" s="66">
        <v>377</v>
      </c>
      <c r="V169" s="66">
        <v>148534.23000000001</v>
      </c>
      <c r="W169" s="142"/>
      <c r="X169" s="126"/>
      <c r="Y169" s="127"/>
      <c r="Z169" s="127"/>
      <c r="AA169" s="127"/>
      <c r="AB169" s="127"/>
      <c r="AC169" s="127"/>
      <c r="AD169" s="66"/>
      <c r="AE169" s="66"/>
      <c r="AF169" s="66"/>
      <c r="AG169" s="66"/>
      <c r="AH169" s="66"/>
      <c r="AI169" s="66"/>
      <c r="AJ169" s="66"/>
      <c r="AK169" s="66"/>
      <c r="AL169" s="71">
        <f t="shared" si="23"/>
        <v>377</v>
      </c>
      <c r="AM169" s="71">
        <f t="shared" si="24"/>
        <v>148534.23000000001</v>
      </c>
      <c r="AN169" s="66"/>
      <c r="AO169" s="128"/>
      <c r="AP169" s="128"/>
      <c r="AQ169" s="128"/>
      <c r="AR169" s="128"/>
      <c r="AS169" s="128"/>
      <c r="AT169" s="128"/>
    </row>
    <row r="170" spans="1:46" ht="33.75">
      <c r="A170" s="124">
        <f t="shared" si="25"/>
        <v>162</v>
      </c>
      <c r="B170" s="93" t="s">
        <v>69</v>
      </c>
      <c r="C170" s="93" t="s">
        <v>222</v>
      </c>
      <c r="D170" s="93" t="s">
        <v>138</v>
      </c>
      <c r="E170" s="94" t="s">
        <v>93</v>
      </c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>
        <v>0</v>
      </c>
      <c r="T170" s="66">
        <v>0</v>
      </c>
      <c r="U170" s="66">
        <v>0</v>
      </c>
      <c r="V170" s="66">
        <v>0</v>
      </c>
      <c r="W170" s="142"/>
      <c r="X170" s="126"/>
      <c r="Y170" s="127"/>
      <c r="Z170" s="127"/>
      <c r="AA170" s="127"/>
      <c r="AB170" s="127"/>
      <c r="AC170" s="127"/>
      <c r="AD170" s="66"/>
      <c r="AE170" s="66"/>
      <c r="AF170" s="66"/>
      <c r="AG170" s="66"/>
      <c r="AH170" s="66"/>
      <c r="AI170" s="66"/>
      <c r="AJ170" s="66"/>
      <c r="AK170" s="66"/>
      <c r="AL170" s="71">
        <f t="shared" si="23"/>
        <v>0</v>
      </c>
      <c r="AM170" s="71">
        <f t="shared" si="24"/>
        <v>0</v>
      </c>
      <c r="AN170" s="66"/>
      <c r="AO170" s="128"/>
      <c r="AP170" s="128"/>
      <c r="AQ170" s="128"/>
      <c r="AR170" s="128"/>
      <c r="AS170" s="128"/>
      <c r="AT170" s="128"/>
    </row>
    <row r="171" spans="1:46" ht="33.75">
      <c r="A171" s="124">
        <f t="shared" si="25"/>
        <v>163</v>
      </c>
      <c r="B171" s="93" t="s">
        <v>76</v>
      </c>
      <c r="C171" s="93" t="s">
        <v>223</v>
      </c>
      <c r="D171" s="93" t="s">
        <v>138</v>
      </c>
      <c r="E171" s="94" t="s">
        <v>93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>
        <v>1650</v>
      </c>
      <c r="T171" s="66">
        <v>396511.5</v>
      </c>
      <c r="U171" s="66">
        <v>1425</v>
      </c>
      <c r="V171" s="66">
        <v>342441.75</v>
      </c>
      <c r="W171" s="142"/>
      <c r="X171" s="126"/>
      <c r="Y171" s="127"/>
      <c r="Z171" s="127"/>
      <c r="AA171" s="127"/>
      <c r="AB171" s="127"/>
      <c r="AC171" s="127"/>
      <c r="AD171" s="66"/>
      <c r="AE171" s="66"/>
      <c r="AF171" s="66"/>
      <c r="AG171" s="66"/>
      <c r="AH171" s="66"/>
      <c r="AI171" s="66"/>
      <c r="AJ171" s="66">
        <v>630</v>
      </c>
      <c r="AK171" s="66">
        <v>151395.29999999999</v>
      </c>
      <c r="AL171" s="71">
        <f t="shared" si="23"/>
        <v>1020</v>
      </c>
      <c r="AM171" s="71">
        <f t="shared" si="24"/>
        <v>245116.2</v>
      </c>
      <c r="AN171" s="66"/>
      <c r="AO171" s="128"/>
      <c r="AP171" s="128"/>
      <c r="AQ171" s="128"/>
      <c r="AR171" s="128"/>
      <c r="AS171" s="128"/>
      <c r="AT171" s="128"/>
    </row>
    <row r="172" spans="1:46" ht="33.75">
      <c r="A172" s="124">
        <f t="shared" si="25"/>
        <v>164</v>
      </c>
      <c r="B172" s="93" t="s">
        <v>76</v>
      </c>
      <c r="C172" s="93" t="s">
        <v>223</v>
      </c>
      <c r="D172" s="93" t="s">
        <v>138</v>
      </c>
      <c r="E172" s="94" t="s">
        <v>93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>
        <v>3090</v>
      </c>
      <c r="T172" s="66">
        <v>742557.9</v>
      </c>
      <c r="U172" s="66">
        <v>3090</v>
      </c>
      <c r="V172" s="66">
        <v>742557.9</v>
      </c>
      <c r="W172" s="142"/>
      <c r="X172" s="126"/>
      <c r="Y172" s="127"/>
      <c r="Z172" s="127"/>
      <c r="AA172" s="127"/>
      <c r="AB172" s="127"/>
      <c r="AC172" s="127"/>
      <c r="AD172" s="66"/>
      <c r="AE172" s="66"/>
      <c r="AF172" s="66"/>
      <c r="AG172" s="66"/>
      <c r="AH172" s="66"/>
      <c r="AI172" s="66"/>
      <c r="AJ172" s="66"/>
      <c r="AK172" s="66"/>
      <c r="AL172" s="71">
        <f t="shared" si="23"/>
        <v>3090</v>
      </c>
      <c r="AM172" s="71">
        <f t="shared" si="24"/>
        <v>742557.9</v>
      </c>
      <c r="AN172" s="66"/>
      <c r="AO172" s="128"/>
      <c r="AP172" s="128"/>
      <c r="AQ172" s="128"/>
      <c r="AR172" s="128"/>
      <c r="AS172" s="128"/>
      <c r="AT172" s="128"/>
    </row>
    <row r="173" spans="1:46" ht="33.75">
      <c r="A173" s="124">
        <f t="shared" si="25"/>
        <v>165</v>
      </c>
      <c r="B173" s="93" t="s">
        <v>78</v>
      </c>
      <c r="C173" s="93" t="s">
        <v>180</v>
      </c>
      <c r="D173" s="93" t="s">
        <v>143</v>
      </c>
      <c r="E173" s="94" t="s">
        <v>93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>
        <v>0</v>
      </c>
      <c r="T173" s="66">
        <v>0</v>
      </c>
      <c r="U173" s="66">
        <v>0</v>
      </c>
      <c r="V173" s="66">
        <v>0</v>
      </c>
      <c r="W173" s="142"/>
      <c r="X173" s="126"/>
      <c r="Y173" s="127"/>
      <c r="Z173" s="127"/>
      <c r="AA173" s="127"/>
      <c r="AB173" s="127"/>
      <c r="AC173" s="127"/>
      <c r="AD173" s="66"/>
      <c r="AE173" s="66"/>
      <c r="AF173" s="66"/>
      <c r="AG173" s="66"/>
      <c r="AH173" s="66"/>
      <c r="AI173" s="66"/>
      <c r="AJ173" s="66"/>
      <c r="AK173" s="66"/>
      <c r="AL173" s="71">
        <f t="shared" si="23"/>
        <v>0</v>
      </c>
      <c r="AM173" s="71">
        <f t="shared" si="24"/>
        <v>0</v>
      </c>
      <c r="AN173" s="66"/>
      <c r="AO173" s="128"/>
      <c r="AP173" s="128"/>
      <c r="AQ173" s="128"/>
      <c r="AR173" s="128"/>
      <c r="AS173" s="128"/>
      <c r="AT173" s="128"/>
    </row>
    <row r="174" spans="1:46" ht="33.75">
      <c r="A174" s="124">
        <f t="shared" si="25"/>
        <v>166</v>
      </c>
      <c r="B174" s="93" t="s">
        <v>78</v>
      </c>
      <c r="C174" s="93" t="s">
        <v>180</v>
      </c>
      <c r="D174" s="93" t="s">
        <v>143</v>
      </c>
      <c r="E174" s="94" t="s">
        <v>93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>
        <v>0</v>
      </c>
      <c r="T174" s="66">
        <v>0</v>
      </c>
      <c r="U174" s="66">
        <v>0</v>
      </c>
      <c r="V174" s="66">
        <v>0</v>
      </c>
      <c r="W174" s="142"/>
      <c r="X174" s="126"/>
      <c r="Y174" s="127"/>
      <c r="Z174" s="127"/>
      <c r="AA174" s="127"/>
      <c r="AB174" s="127"/>
      <c r="AC174" s="127"/>
      <c r="AD174" s="66"/>
      <c r="AE174" s="66"/>
      <c r="AF174" s="66"/>
      <c r="AG174" s="66"/>
      <c r="AH174" s="66"/>
      <c r="AI174" s="66"/>
      <c r="AJ174" s="66"/>
      <c r="AK174" s="66"/>
      <c r="AL174" s="71">
        <f t="shared" si="23"/>
        <v>0</v>
      </c>
      <c r="AM174" s="71">
        <f t="shared" si="24"/>
        <v>0</v>
      </c>
      <c r="AN174" s="66"/>
      <c r="AO174" s="128"/>
      <c r="AP174" s="128"/>
      <c r="AQ174" s="128"/>
      <c r="AR174" s="128"/>
      <c r="AS174" s="128"/>
      <c r="AT174" s="128"/>
    </row>
    <row r="175" spans="1:46" ht="33.75">
      <c r="A175" s="124">
        <f t="shared" si="25"/>
        <v>167</v>
      </c>
      <c r="B175" s="93" t="s">
        <v>77</v>
      </c>
      <c r="C175" s="93" t="s">
        <v>224</v>
      </c>
      <c r="D175" s="93" t="s">
        <v>225</v>
      </c>
      <c r="E175" s="94" t="s">
        <v>93</v>
      </c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>
        <v>38</v>
      </c>
      <c r="T175" s="66">
        <v>59772.479999999996</v>
      </c>
      <c r="U175" s="66">
        <v>19</v>
      </c>
      <c r="V175" s="66">
        <v>29886.239999999994</v>
      </c>
      <c r="W175" s="142"/>
      <c r="X175" s="126"/>
      <c r="Y175" s="127"/>
      <c r="Z175" s="127"/>
      <c r="AA175" s="127"/>
      <c r="AB175" s="127"/>
      <c r="AC175" s="127"/>
      <c r="AD175" s="66"/>
      <c r="AE175" s="66"/>
      <c r="AF175" s="66"/>
      <c r="AG175" s="66"/>
      <c r="AH175" s="66"/>
      <c r="AI175" s="66"/>
      <c r="AJ175" s="66">
        <v>25</v>
      </c>
      <c r="AK175" s="66">
        <v>39324</v>
      </c>
      <c r="AL175" s="71">
        <f t="shared" si="23"/>
        <v>13</v>
      </c>
      <c r="AM175" s="71">
        <f t="shared" si="24"/>
        <v>20448.479999999996</v>
      </c>
      <c r="AN175" s="66"/>
      <c r="AO175" s="128"/>
      <c r="AP175" s="128"/>
      <c r="AQ175" s="128"/>
      <c r="AR175" s="128"/>
      <c r="AS175" s="128"/>
      <c r="AT175" s="128"/>
    </row>
    <row r="176" spans="1:46" ht="33.75">
      <c r="A176" s="124">
        <f t="shared" si="25"/>
        <v>168</v>
      </c>
      <c r="B176" s="93" t="s">
        <v>69</v>
      </c>
      <c r="C176" s="93" t="s">
        <v>226</v>
      </c>
      <c r="D176" s="93" t="s">
        <v>227</v>
      </c>
      <c r="E176" s="94" t="s">
        <v>93</v>
      </c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>
        <v>0</v>
      </c>
      <c r="T176" s="66">
        <v>0</v>
      </c>
      <c r="U176" s="66">
        <v>0</v>
      </c>
      <c r="V176" s="66">
        <v>0</v>
      </c>
      <c r="W176" s="142"/>
      <c r="X176" s="126"/>
      <c r="Y176" s="127"/>
      <c r="Z176" s="127"/>
      <c r="AA176" s="127"/>
      <c r="AB176" s="127"/>
      <c r="AC176" s="127"/>
      <c r="AD176" s="66"/>
      <c r="AE176" s="66"/>
      <c r="AF176" s="66"/>
      <c r="AG176" s="66"/>
      <c r="AH176" s="66"/>
      <c r="AI176" s="66"/>
      <c r="AJ176" s="66"/>
      <c r="AK176" s="66"/>
      <c r="AL176" s="71">
        <f t="shared" si="23"/>
        <v>0</v>
      </c>
      <c r="AM176" s="71">
        <f t="shared" si="24"/>
        <v>0</v>
      </c>
      <c r="AN176" s="66"/>
      <c r="AO176" s="128"/>
      <c r="AP176" s="128"/>
      <c r="AQ176" s="128"/>
      <c r="AR176" s="128"/>
      <c r="AS176" s="128"/>
      <c r="AT176" s="128"/>
    </row>
    <row r="177" spans="1:46" ht="33.75">
      <c r="A177" s="124">
        <f t="shared" si="25"/>
        <v>169</v>
      </c>
      <c r="B177" s="93" t="s">
        <v>85</v>
      </c>
      <c r="C177" s="93" t="s">
        <v>85</v>
      </c>
      <c r="D177" s="93" t="s">
        <v>157</v>
      </c>
      <c r="E177" s="94" t="s">
        <v>93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>
        <v>0</v>
      </c>
      <c r="T177" s="66">
        <v>0</v>
      </c>
      <c r="U177" s="66">
        <v>0</v>
      </c>
      <c r="V177" s="66">
        <v>0</v>
      </c>
      <c r="W177" s="142"/>
      <c r="X177" s="126"/>
      <c r="Y177" s="127"/>
      <c r="Z177" s="127"/>
      <c r="AA177" s="127"/>
      <c r="AB177" s="127"/>
      <c r="AC177" s="127"/>
      <c r="AD177" s="66"/>
      <c r="AE177" s="66"/>
      <c r="AF177" s="66"/>
      <c r="AG177" s="66"/>
      <c r="AH177" s="66"/>
      <c r="AI177" s="66"/>
      <c r="AJ177" s="66"/>
      <c r="AK177" s="66"/>
      <c r="AL177" s="71">
        <f t="shared" si="23"/>
        <v>0</v>
      </c>
      <c r="AM177" s="71">
        <f t="shared" si="24"/>
        <v>0</v>
      </c>
      <c r="AN177" s="66"/>
      <c r="AO177" s="128"/>
      <c r="AP177" s="128"/>
      <c r="AQ177" s="128"/>
      <c r="AR177" s="128"/>
      <c r="AS177" s="128"/>
      <c r="AT177" s="128"/>
    </row>
    <row r="178" spans="1:46" ht="33.75">
      <c r="A178" s="124">
        <f t="shared" si="25"/>
        <v>170</v>
      </c>
      <c r="B178" s="93" t="s">
        <v>85</v>
      </c>
      <c r="C178" s="93" t="s">
        <v>85</v>
      </c>
      <c r="D178" s="93" t="s">
        <v>157</v>
      </c>
      <c r="E178" s="94" t="s">
        <v>93</v>
      </c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>
        <v>0</v>
      </c>
      <c r="T178" s="66">
        <v>0</v>
      </c>
      <c r="U178" s="66">
        <v>0</v>
      </c>
      <c r="V178" s="66">
        <v>0</v>
      </c>
      <c r="W178" s="142"/>
      <c r="X178" s="126"/>
      <c r="Y178" s="127"/>
      <c r="Z178" s="127"/>
      <c r="AA178" s="127"/>
      <c r="AB178" s="127"/>
      <c r="AC178" s="127"/>
      <c r="AD178" s="66"/>
      <c r="AE178" s="66"/>
      <c r="AF178" s="66"/>
      <c r="AG178" s="66"/>
      <c r="AH178" s="66"/>
      <c r="AI178" s="66"/>
      <c r="AJ178" s="66"/>
      <c r="AK178" s="66"/>
      <c r="AL178" s="71">
        <f t="shared" si="23"/>
        <v>0</v>
      </c>
      <c r="AM178" s="71">
        <f t="shared" si="24"/>
        <v>0</v>
      </c>
      <c r="AN178" s="66"/>
      <c r="AO178" s="128"/>
      <c r="AP178" s="128"/>
      <c r="AQ178" s="128"/>
      <c r="AR178" s="128"/>
      <c r="AS178" s="128"/>
      <c r="AT178" s="128"/>
    </row>
    <row r="179" spans="1:46" ht="33.75">
      <c r="A179" s="124">
        <f t="shared" si="25"/>
        <v>171</v>
      </c>
      <c r="B179" s="93" t="s">
        <v>58</v>
      </c>
      <c r="C179" s="93" t="s">
        <v>228</v>
      </c>
      <c r="D179" s="93" t="s">
        <v>135</v>
      </c>
      <c r="E179" s="94" t="s">
        <v>92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>
        <v>1302</v>
      </c>
      <c r="T179" s="66">
        <v>123260.34000000001</v>
      </c>
      <c r="U179" s="66">
        <v>1003</v>
      </c>
      <c r="V179" s="66">
        <v>94954.010000000009</v>
      </c>
      <c r="W179" s="142"/>
      <c r="X179" s="126"/>
      <c r="Y179" s="127"/>
      <c r="Z179" s="127"/>
      <c r="AA179" s="127"/>
      <c r="AB179" s="127"/>
      <c r="AC179" s="127"/>
      <c r="AD179" s="66"/>
      <c r="AE179" s="66"/>
      <c r="AF179" s="66"/>
      <c r="AG179" s="66"/>
      <c r="AH179" s="66"/>
      <c r="AI179" s="66"/>
      <c r="AJ179" s="66">
        <v>421</v>
      </c>
      <c r="AK179" s="66">
        <v>39856.07</v>
      </c>
      <c r="AL179" s="71">
        <f t="shared" si="23"/>
        <v>881</v>
      </c>
      <c r="AM179" s="71">
        <f t="shared" si="24"/>
        <v>83404.270000000019</v>
      </c>
      <c r="AN179" s="66"/>
      <c r="AO179" s="128"/>
      <c r="AP179" s="128"/>
      <c r="AQ179" s="128"/>
      <c r="AR179" s="128"/>
      <c r="AS179" s="128"/>
      <c r="AT179" s="128"/>
    </row>
    <row r="180" spans="1:46" ht="33.75">
      <c r="A180" s="124">
        <f t="shared" si="25"/>
        <v>172</v>
      </c>
      <c r="B180" s="93" t="s">
        <v>76</v>
      </c>
      <c r="C180" s="93" t="s">
        <v>217</v>
      </c>
      <c r="D180" s="93" t="s">
        <v>138</v>
      </c>
      <c r="E180" s="94" t="s">
        <v>93</v>
      </c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>
        <v>1422</v>
      </c>
      <c r="T180" s="66">
        <v>313223.94</v>
      </c>
      <c r="U180" s="66">
        <v>1422</v>
      </c>
      <c r="V180" s="66">
        <v>313223.94</v>
      </c>
      <c r="W180" s="142"/>
      <c r="X180" s="146"/>
      <c r="Y180" s="127"/>
      <c r="Z180" s="127"/>
      <c r="AA180" s="127"/>
      <c r="AB180" s="127"/>
      <c r="AC180" s="127"/>
      <c r="AD180" s="66"/>
      <c r="AE180" s="66"/>
      <c r="AF180" s="66"/>
      <c r="AG180" s="66"/>
      <c r="AH180" s="66"/>
      <c r="AI180" s="66"/>
      <c r="AJ180" s="66"/>
      <c r="AK180" s="66"/>
      <c r="AL180" s="71">
        <f t="shared" si="23"/>
        <v>1422</v>
      </c>
      <c r="AM180" s="71">
        <f t="shared" si="24"/>
        <v>313223.94</v>
      </c>
      <c r="AN180" s="66"/>
      <c r="AO180" s="128"/>
      <c r="AP180" s="128"/>
      <c r="AQ180" s="128"/>
      <c r="AR180" s="128"/>
      <c r="AS180" s="128"/>
      <c r="AT180" s="128"/>
    </row>
    <row r="181" spans="1:46" ht="33.75">
      <c r="A181" s="124">
        <f t="shared" si="25"/>
        <v>173</v>
      </c>
      <c r="B181" s="93" t="s">
        <v>62</v>
      </c>
      <c r="C181" s="93" t="s">
        <v>215</v>
      </c>
      <c r="D181" s="93" t="s">
        <v>142</v>
      </c>
      <c r="E181" s="94" t="s">
        <v>93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>
        <v>0</v>
      </c>
      <c r="T181" s="66">
        <v>0</v>
      </c>
      <c r="U181" s="66">
        <v>0</v>
      </c>
      <c r="V181" s="66">
        <v>0</v>
      </c>
      <c r="W181" s="142"/>
      <c r="X181" s="146"/>
      <c r="Y181" s="127"/>
      <c r="Z181" s="127"/>
      <c r="AA181" s="127"/>
      <c r="AB181" s="127"/>
      <c r="AC181" s="127"/>
      <c r="AD181" s="66"/>
      <c r="AE181" s="66"/>
      <c r="AF181" s="66"/>
      <c r="AG181" s="66"/>
      <c r="AH181" s="66"/>
      <c r="AI181" s="66"/>
      <c r="AJ181" s="66"/>
      <c r="AK181" s="66"/>
      <c r="AL181" s="71">
        <f t="shared" si="23"/>
        <v>0</v>
      </c>
      <c r="AM181" s="71">
        <f t="shared" si="24"/>
        <v>0</v>
      </c>
      <c r="AN181" s="66"/>
      <c r="AO181" s="128"/>
      <c r="AP181" s="128"/>
      <c r="AQ181" s="128"/>
      <c r="AR181" s="128"/>
      <c r="AS181" s="128"/>
      <c r="AT181" s="128"/>
    </row>
    <row r="182" spans="1:46" ht="33.75">
      <c r="A182" s="124">
        <f t="shared" si="25"/>
        <v>174</v>
      </c>
      <c r="B182" s="93" t="s">
        <v>62</v>
      </c>
      <c r="C182" s="93" t="s">
        <v>215</v>
      </c>
      <c r="D182" s="93" t="s">
        <v>162</v>
      </c>
      <c r="E182" s="94" t="s">
        <v>93</v>
      </c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>
        <v>258</v>
      </c>
      <c r="T182" s="66">
        <v>64334.879999999997</v>
      </c>
      <c r="U182" s="66">
        <v>258</v>
      </c>
      <c r="V182" s="66">
        <v>64334.879999999997</v>
      </c>
      <c r="W182" s="142"/>
      <c r="X182" s="146"/>
      <c r="Y182" s="127"/>
      <c r="Z182" s="127"/>
      <c r="AA182" s="127"/>
      <c r="AB182" s="127"/>
      <c r="AC182" s="127"/>
      <c r="AD182" s="66"/>
      <c r="AE182" s="66"/>
      <c r="AF182" s="66"/>
      <c r="AG182" s="66"/>
      <c r="AH182" s="66"/>
      <c r="AI182" s="66"/>
      <c r="AJ182" s="66"/>
      <c r="AK182" s="66"/>
      <c r="AL182" s="71">
        <f t="shared" si="23"/>
        <v>258</v>
      </c>
      <c r="AM182" s="71">
        <f t="shared" si="24"/>
        <v>64334.879999999997</v>
      </c>
      <c r="AN182" s="66"/>
      <c r="AO182" s="128"/>
      <c r="AP182" s="128"/>
      <c r="AQ182" s="128"/>
      <c r="AR182" s="128"/>
      <c r="AS182" s="128"/>
      <c r="AT182" s="128"/>
    </row>
    <row r="183" spans="1:46" ht="33.75">
      <c r="A183" s="124">
        <f t="shared" si="25"/>
        <v>175</v>
      </c>
      <c r="B183" s="93" t="s">
        <v>166</v>
      </c>
      <c r="C183" s="93" t="s">
        <v>66</v>
      </c>
      <c r="D183" s="93" t="s">
        <v>145</v>
      </c>
      <c r="E183" s="94" t="s">
        <v>93</v>
      </c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>
        <v>280</v>
      </c>
      <c r="T183" s="66">
        <v>38323.599999999999</v>
      </c>
      <c r="U183" s="66">
        <v>138</v>
      </c>
      <c r="V183" s="66">
        <v>18888.059999999998</v>
      </c>
      <c r="W183" s="142"/>
      <c r="X183" s="126"/>
      <c r="Y183" s="127"/>
      <c r="Z183" s="127"/>
      <c r="AA183" s="127"/>
      <c r="AB183" s="127"/>
      <c r="AC183" s="127"/>
      <c r="AD183" s="66"/>
      <c r="AE183" s="66"/>
      <c r="AF183" s="66"/>
      <c r="AG183" s="66"/>
      <c r="AH183" s="66"/>
      <c r="AI183" s="66"/>
      <c r="AJ183" s="66">
        <v>176</v>
      </c>
      <c r="AK183" s="66">
        <v>24089.119999999999</v>
      </c>
      <c r="AL183" s="71">
        <f t="shared" si="23"/>
        <v>104</v>
      </c>
      <c r="AM183" s="71">
        <f t="shared" si="24"/>
        <v>14234.48</v>
      </c>
      <c r="AN183" s="66"/>
      <c r="AO183" s="128"/>
      <c r="AP183" s="128"/>
      <c r="AQ183" s="128"/>
      <c r="AR183" s="128"/>
      <c r="AS183" s="128"/>
      <c r="AT183" s="128"/>
    </row>
    <row r="184" spans="1:46" ht="33.75">
      <c r="A184" s="124">
        <f t="shared" si="25"/>
        <v>176</v>
      </c>
      <c r="B184" s="93" t="s">
        <v>75</v>
      </c>
      <c r="C184" s="93" t="s">
        <v>75</v>
      </c>
      <c r="D184" s="93" t="s">
        <v>135</v>
      </c>
      <c r="E184" s="94" t="s">
        <v>93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>
        <v>652</v>
      </c>
      <c r="T184" s="66">
        <v>95381.08</v>
      </c>
      <c r="U184" s="66">
        <v>652</v>
      </c>
      <c r="V184" s="66">
        <v>95381.08</v>
      </c>
      <c r="W184" s="142"/>
      <c r="X184" s="126"/>
      <c r="Y184" s="127"/>
      <c r="Z184" s="127"/>
      <c r="AA184" s="127"/>
      <c r="AB184" s="127"/>
      <c r="AC184" s="127"/>
      <c r="AD184" s="66"/>
      <c r="AE184" s="66"/>
      <c r="AF184" s="66"/>
      <c r="AG184" s="66"/>
      <c r="AH184" s="66"/>
      <c r="AI184" s="66"/>
      <c r="AJ184" s="66">
        <v>49</v>
      </c>
      <c r="AK184" s="66">
        <v>7168.21</v>
      </c>
      <c r="AL184" s="71">
        <f t="shared" si="23"/>
        <v>603</v>
      </c>
      <c r="AM184" s="71">
        <f t="shared" si="24"/>
        <v>88212.87</v>
      </c>
      <c r="AN184" s="66"/>
      <c r="AO184" s="128"/>
      <c r="AP184" s="128"/>
      <c r="AQ184" s="128"/>
      <c r="AR184" s="128"/>
      <c r="AS184" s="128"/>
      <c r="AT184" s="128"/>
    </row>
    <row r="185" spans="1:46" ht="33.75">
      <c r="A185" s="124">
        <f t="shared" si="25"/>
        <v>177</v>
      </c>
      <c r="B185" s="93" t="s">
        <v>75</v>
      </c>
      <c r="C185" s="93" t="s">
        <v>75</v>
      </c>
      <c r="D185" s="93" t="s">
        <v>138</v>
      </c>
      <c r="E185" s="94" t="s">
        <v>93</v>
      </c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>
        <v>1816</v>
      </c>
      <c r="T185" s="66">
        <v>451838.96</v>
      </c>
      <c r="U185" s="66">
        <v>1816</v>
      </c>
      <c r="V185" s="66">
        <v>451838.96</v>
      </c>
      <c r="W185" s="142"/>
      <c r="X185" s="126"/>
      <c r="Y185" s="127"/>
      <c r="Z185" s="127"/>
      <c r="AA185" s="127"/>
      <c r="AB185" s="127"/>
      <c r="AC185" s="127"/>
      <c r="AD185" s="66"/>
      <c r="AE185" s="66"/>
      <c r="AF185" s="66"/>
      <c r="AG185" s="66"/>
      <c r="AH185" s="66"/>
      <c r="AI185" s="66"/>
      <c r="AJ185" s="66">
        <v>24</v>
      </c>
      <c r="AK185" s="66">
        <v>5971.44</v>
      </c>
      <c r="AL185" s="71">
        <f t="shared" si="23"/>
        <v>1792</v>
      </c>
      <c r="AM185" s="71">
        <f t="shared" si="24"/>
        <v>445867.52000000002</v>
      </c>
      <c r="AN185" s="66"/>
      <c r="AO185" s="128"/>
      <c r="AP185" s="128"/>
      <c r="AQ185" s="128"/>
      <c r="AR185" s="128"/>
      <c r="AS185" s="128"/>
      <c r="AT185" s="128"/>
    </row>
    <row r="186" spans="1:46" ht="33.75">
      <c r="A186" s="124">
        <f t="shared" si="25"/>
        <v>178</v>
      </c>
      <c r="B186" s="93" t="s">
        <v>69</v>
      </c>
      <c r="C186" s="93" t="s">
        <v>230</v>
      </c>
      <c r="D186" s="93" t="s">
        <v>227</v>
      </c>
      <c r="E186" s="94" t="s">
        <v>93</v>
      </c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>
        <v>29</v>
      </c>
      <c r="T186" s="66">
        <v>24265.46</v>
      </c>
      <c r="U186" s="66">
        <v>0</v>
      </c>
      <c r="V186" s="66">
        <v>0</v>
      </c>
      <c r="W186" s="142"/>
      <c r="X186" s="126"/>
      <c r="Y186" s="127"/>
      <c r="Z186" s="127"/>
      <c r="AA186" s="127"/>
      <c r="AB186" s="127"/>
      <c r="AC186" s="127"/>
      <c r="AD186" s="66"/>
      <c r="AE186" s="66"/>
      <c r="AF186" s="66"/>
      <c r="AG186" s="66"/>
      <c r="AH186" s="66"/>
      <c r="AI186" s="66"/>
      <c r="AJ186" s="66">
        <v>29</v>
      </c>
      <c r="AK186" s="66">
        <v>24265.46</v>
      </c>
      <c r="AL186" s="71">
        <f t="shared" si="23"/>
        <v>0</v>
      </c>
      <c r="AM186" s="71">
        <f t="shared" si="24"/>
        <v>0</v>
      </c>
      <c r="AN186" s="66"/>
      <c r="AO186" s="128"/>
      <c r="AP186" s="128"/>
      <c r="AQ186" s="128"/>
      <c r="AR186" s="128"/>
      <c r="AS186" s="128"/>
      <c r="AT186" s="128"/>
    </row>
    <row r="187" spans="1:46" ht="33.75">
      <c r="A187" s="124">
        <f t="shared" si="25"/>
        <v>179</v>
      </c>
      <c r="B187" s="93" t="s">
        <v>77</v>
      </c>
      <c r="C187" s="93" t="s">
        <v>122</v>
      </c>
      <c r="D187" s="93" t="s">
        <v>159</v>
      </c>
      <c r="E187" s="94" t="s">
        <v>93</v>
      </c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>
        <v>0</v>
      </c>
      <c r="T187" s="66">
        <v>0</v>
      </c>
      <c r="U187" s="66">
        <v>5</v>
      </c>
      <c r="V187" s="66">
        <v>10172.450000000001</v>
      </c>
      <c r="W187" s="142" t="s">
        <v>231</v>
      </c>
      <c r="X187" s="126" t="s">
        <v>261</v>
      </c>
      <c r="Y187" s="127" t="s">
        <v>263</v>
      </c>
      <c r="Z187" s="127" t="s">
        <v>264</v>
      </c>
      <c r="AA187" s="127"/>
      <c r="AB187" s="127"/>
      <c r="AC187" s="127"/>
      <c r="AD187" s="66"/>
      <c r="AE187" s="66"/>
      <c r="AF187" s="66">
        <v>5</v>
      </c>
      <c r="AG187" s="66">
        <v>10172.450000000001</v>
      </c>
      <c r="AH187" s="66"/>
      <c r="AI187" s="66"/>
      <c r="AJ187" s="66"/>
      <c r="AK187" s="66"/>
      <c r="AL187" s="71">
        <f t="shared" si="23"/>
        <v>5</v>
      </c>
      <c r="AM187" s="71">
        <f t="shared" si="24"/>
        <v>10172.450000000001</v>
      </c>
      <c r="AN187" s="66"/>
      <c r="AO187" s="128"/>
      <c r="AP187" s="128"/>
      <c r="AQ187" s="128"/>
      <c r="AR187" s="128"/>
      <c r="AS187" s="128"/>
      <c r="AT187" s="128"/>
    </row>
    <row r="188" spans="1:46" ht="33.75">
      <c r="A188" s="124">
        <f t="shared" si="25"/>
        <v>180</v>
      </c>
      <c r="B188" s="93" t="s">
        <v>80</v>
      </c>
      <c r="C188" s="93" t="s">
        <v>213</v>
      </c>
      <c r="D188" s="93" t="s">
        <v>214</v>
      </c>
      <c r="E188" s="94" t="s">
        <v>93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>
        <v>0</v>
      </c>
      <c r="T188" s="66">
        <v>0</v>
      </c>
      <c r="U188" s="66">
        <v>170</v>
      </c>
      <c r="V188" s="66">
        <v>38669.9</v>
      </c>
      <c r="W188" s="142" t="s">
        <v>231</v>
      </c>
      <c r="X188" s="126" t="s">
        <v>262</v>
      </c>
      <c r="Y188" s="127" t="s">
        <v>263</v>
      </c>
      <c r="Z188" s="127" t="s">
        <v>264</v>
      </c>
      <c r="AA188" s="127"/>
      <c r="AB188" s="127"/>
      <c r="AC188" s="127"/>
      <c r="AD188" s="66"/>
      <c r="AE188" s="66"/>
      <c r="AF188" s="66">
        <v>170</v>
      </c>
      <c r="AG188" s="66">
        <v>38669.9</v>
      </c>
      <c r="AH188" s="66"/>
      <c r="AI188" s="66"/>
      <c r="AJ188" s="66"/>
      <c r="AK188" s="66"/>
      <c r="AL188" s="71">
        <f t="shared" si="23"/>
        <v>170</v>
      </c>
      <c r="AM188" s="71">
        <f t="shared" si="24"/>
        <v>38669.9</v>
      </c>
      <c r="AN188" s="66"/>
      <c r="AO188" s="128"/>
      <c r="AP188" s="128"/>
      <c r="AQ188" s="128"/>
      <c r="AR188" s="128"/>
      <c r="AS188" s="128"/>
      <c r="AT188" s="128"/>
    </row>
    <row r="189" spans="1:46" ht="33.75">
      <c r="A189" s="124">
        <f t="shared" si="25"/>
        <v>181</v>
      </c>
      <c r="B189" s="93" t="s">
        <v>63</v>
      </c>
      <c r="C189" s="93" t="s">
        <v>198</v>
      </c>
      <c r="D189" s="93" t="s">
        <v>185</v>
      </c>
      <c r="E189" s="94" t="s">
        <v>93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>
        <v>0</v>
      </c>
      <c r="T189" s="66">
        <v>0</v>
      </c>
      <c r="U189" s="66">
        <v>276</v>
      </c>
      <c r="V189" s="66">
        <v>259475.88</v>
      </c>
      <c r="W189" s="142" t="s">
        <v>265</v>
      </c>
      <c r="X189" s="135">
        <v>20247035</v>
      </c>
      <c r="Y189" s="127" t="s">
        <v>266</v>
      </c>
      <c r="Z189" s="127" t="s">
        <v>267</v>
      </c>
      <c r="AA189" s="127"/>
      <c r="AB189" s="127"/>
      <c r="AC189" s="127"/>
      <c r="AD189" s="66"/>
      <c r="AE189" s="66"/>
      <c r="AF189" s="66"/>
      <c r="AG189" s="66"/>
      <c r="AH189" s="66">
        <v>276</v>
      </c>
      <c r="AI189" s="66">
        <v>259475.88</v>
      </c>
      <c r="AJ189" s="66"/>
      <c r="AK189" s="66"/>
      <c r="AL189" s="71">
        <f t="shared" si="23"/>
        <v>276</v>
      </c>
      <c r="AM189" s="71">
        <f t="shared" si="24"/>
        <v>259475.88</v>
      </c>
      <c r="AN189" s="66"/>
      <c r="AO189" s="128"/>
      <c r="AP189" s="128"/>
      <c r="AQ189" s="128"/>
      <c r="AR189" s="128"/>
      <c r="AS189" s="128"/>
      <c r="AT189" s="128"/>
    </row>
    <row r="190" spans="1:46" ht="33.75">
      <c r="A190" s="124">
        <f t="shared" si="25"/>
        <v>182</v>
      </c>
      <c r="B190" s="93" t="s">
        <v>69</v>
      </c>
      <c r="C190" s="93" t="s">
        <v>277</v>
      </c>
      <c r="D190" s="93" t="s">
        <v>227</v>
      </c>
      <c r="E190" s="94" t="s">
        <v>93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>
        <v>0</v>
      </c>
      <c r="T190" s="66">
        <v>0</v>
      </c>
      <c r="U190" s="66">
        <v>89</v>
      </c>
      <c r="V190" s="66">
        <v>68699.990000000005</v>
      </c>
      <c r="W190" s="142" t="s">
        <v>268</v>
      </c>
      <c r="X190" s="126" t="s">
        <v>256</v>
      </c>
      <c r="Y190" s="127" t="s">
        <v>270</v>
      </c>
      <c r="Z190" s="127" t="s">
        <v>269</v>
      </c>
      <c r="AA190" s="127"/>
      <c r="AB190" s="127"/>
      <c r="AC190" s="127"/>
      <c r="AD190" s="66"/>
      <c r="AE190" s="66"/>
      <c r="AF190" s="66">
        <v>100</v>
      </c>
      <c r="AG190" s="66">
        <v>77191</v>
      </c>
      <c r="AH190" s="66"/>
      <c r="AI190" s="66"/>
      <c r="AJ190" s="66">
        <v>54</v>
      </c>
      <c r="AK190" s="66">
        <v>41683.14</v>
      </c>
      <c r="AL190" s="71">
        <f t="shared" si="23"/>
        <v>46</v>
      </c>
      <c r="AM190" s="71">
        <f t="shared" si="24"/>
        <v>35507.86</v>
      </c>
      <c r="AN190" s="66"/>
      <c r="AO190" s="128"/>
      <c r="AP190" s="128"/>
      <c r="AQ190" s="128"/>
      <c r="AR190" s="128"/>
      <c r="AS190" s="128"/>
      <c r="AT190" s="128"/>
    </row>
    <row r="191" spans="1:46" ht="33.75">
      <c r="A191" s="124">
        <f t="shared" si="25"/>
        <v>183</v>
      </c>
      <c r="B191" s="93" t="s">
        <v>85</v>
      </c>
      <c r="C191" s="93" t="s">
        <v>85</v>
      </c>
      <c r="D191" s="93" t="s">
        <v>157</v>
      </c>
      <c r="E191" s="94" t="s">
        <v>93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>
        <v>0</v>
      </c>
      <c r="T191" s="66">
        <v>0</v>
      </c>
      <c r="U191" s="66">
        <v>35</v>
      </c>
      <c r="V191" s="66">
        <v>17843</v>
      </c>
      <c r="W191" s="142" t="s">
        <v>268</v>
      </c>
      <c r="X191" s="126" t="s">
        <v>256</v>
      </c>
      <c r="Y191" s="127" t="s">
        <v>270</v>
      </c>
      <c r="Z191" s="127" t="s">
        <v>269</v>
      </c>
      <c r="AA191" s="127"/>
      <c r="AB191" s="127"/>
      <c r="AC191" s="127"/>
      <c r="AD191" s="66"/>
      <c r="AE191" s="66"/>
      <c r="AF191" s="66">
        <v>50</v>
      </c>
      <c r="AG191" s="66">
        <v>25490</v>
      </c>
      <c r="AH191" s="66"/>
      <c r="AI191" s="66"/>
      <c r="AJ191" s="66">
        <v>50</v>
      </c>
      <c r="AK191" s="66">
        <v>25490</v>
      </c>
      <c r="AL191" s="71">
        <f t="shared" si="23"/>
        <v>0</v>
      </c>
      <c r="AM191" s="71">
        <f t="shared" si="24"/>
        <v>0</v>
      </c>
      <c r="AN191" s="66"/>
      <c r="AO191" s="128"/>
      <c r="AP191" s="128"/>
      <c r="AQ191" s="128"/>
      <c r="AR191" s="128"/>
      <c r="AS191" s="128"/>
      <c r="AT191" s="128"/>
    </row>
    <row r="192" spans="1:46" ht="33.75">
      <c r="A192" s="124">
        <f t="shared" si="25"/>
        <v>184</v>
      </c>
      <c r="B192" s="93" t="s">
        <v>65</v>
      </c>
      <c r="C192" s="93" t="s">
        <v>65</v>
      </c>
      <c r="D192" s="93" t="s">
        <v>138</v>
      </c>
      <c r="E192" s="94" t="s">
        <v>93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>
        <v>0</v>
      </c>
      <c r="T192" s="66">
        <v>0</v>
      </c>
      <c r="U192" s="66">
        <v>96</v>
      </c>
      <c r="V192" s="66">
        <v>33668.160000000003</v>
      </c>
      <c r="W192" s="142" t="s">
        <v>276</v>
      </c>
      <c r="X192" s="126" t="s">
        <v>273</v>
      </c>
      <c r="Y192" s="127" t="s">
        <v>271</v>
      </c>
      <c r="Z192" s="127" t="s">
        <v>272</v>
      </c>
      <c r="AA192" s="127"/>
      <c r="AB192" s="127"/>
      <c r="AC192" s="127"/>
      <c r="AD192" s="66">
        <v>100</v>
      </c>
      <c r="AE192" s="66">
        <v>35071</v>
      </c>
      <c r="AF192" s="66"/>
      <c r="AG192" s="66"/>
      <c r="AH192" s="66"/>
      <c r="AI192" s="66"/>
      <c r="AJ192" s="66">
        <v>80</v>
      </c>
      <c r="AK192" s="66">
        <v>28056.799999999999</v>
      </c>
      <c r="AL192" s="71">
        <f t="shared" si="23"/>
        <v>20</v>
      </c>
      <c r="AM192" s="71">
        <f t="shared" si="24"/>
        <v>7014.2000000000007</v>
      </c>
      <c r="AN192" s="66"/>
      <c r="AO192" s="128"/>
      <c r="AP192" s="128"/>
      <c r="AQ192" s="128"/>
      <c r="AR192" s="128"/>
      <c r="AS192" s="128"/>
      <c r="AT192" s="128"/>
    </row>
    <row r="193" spans="1:46" ht="33.75">
      <c r="A193" s="124">
        <f t="shared" si="25"/>
        <v>185</v>
      </c>
      <c r="B193" s="93" t="s">
        <v>81</v>
      </c>
      <c r="C193" s="93" t="s">
        <v>125</v>
      </c>
      <c r="D193" s="93" t="s">
        <v>146</v>
      </c>
      <c r="E193" s="94" t="s">
        <v>93</v>
      </c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>
        <v>0</v>
      </c>
      <c r="T193" s="66">
        <v>0</v>
      </c>
      <c r="U193" s="66">
        <v>199</v>
      </c>
      <c r="V193" s="66">
        <v>7388.869999999999</v>
      </c>
      <c r="W193" s="142" t="s">
        <v>276</v>
      </c>
      <c r="X193" s="126" t="s">
        <v>274</v>
      </c>
      <c r="Y193" s="127" t="s">
        <v>271</v>
      </c>
      <c r="Z193" s="127" t="s">
        <v>272</v>
      </c>
      <c r="AA193" s="127"/>
      <c r="AB193" s="127"/>
      <c r="AC193" s="127"/>
      <c r="AD193" s="66"/>
      <c r="AE193" s="66"/>
      <c r="AF193" s="66">
        <v>1050</v>
      </c>
      <c r="AG193" s="66">
        <v>38986.5</v>
      </c>
      <c r="AH193" s="66"/>
      <c r="AI193" s="66"/>
      <c r="AJ193" s="66">
        <v>1050</v>
      </c>
      <c r="AK193" s="66">
        <v>38986.5</v>
      </c>
      <c r="AL193" s="71">
        <f t="shared" si="23"/>
        <v>0</v>
      </c>
      <c r="AM193" s="71">
        <f t="shared" si="24"/>
        <v>0</v>
      </c>
      <c r="AN193" s="66"/>
      <c r="AO193" s="128"/>
      <c r="AP193" s="128"/>
      <c r="AQ193" s="128"/>
      <c r="AR193" s="128"/>
      <c r="AS193" s="128"/>
      <c r="AT193" s="128"/>
    </row>
    <row r="194" spans="1:46" ht="33.75">
      <c r="A194" s="124">
        <f t="shared" si="25"/>
        <v>186</v>
      </c>
      <c r="B194" s="93" t="s">
        <v>83</v>
      </c>
      <c r="C194" s="93" t="s">
        <v>83</v>
      </c>
      <c r="D194" s="93" t="s">
        <v>138</v>
      </c>
      <c r="E194" s="94" t="s">
        <v>93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>
        <v>0</v>
      </c>
      <c r="T194" s="66">
        <v>0</v>
      </c>
      <c r="U194" s="66">
        <v>139</v>
      </c>
      <c r="V194" s="66">
        <v>36440.239999999998</v>
      </c>
      <c r="W194" s="142" t="s">
        <v>276</v>
      </c>
      <c r="X194" s="126" t="s">
        <v>275</v>
      </c>
      <c r="Y194" s="127" t="s">
        <v>271</v>
      </c>
      <c r="Z194" s="127" t="s">
        <v>272</v>
      </c>
      <c r="AA194" s="127"/>
      <c r="AB194" s="127"/>
      <c r="AC194" s="127"/>
      <c r="AD194" s="66">
        <v>200</v>
      </c>
      <c r="AE194" s="66">
        <v>52432</v>
      </c>
      <c r="AF194" s="66"/>
      <c r="AG194" s="66"/>
      <c r="AH194" s="66"/>
      <c r="AI194" s="66"/>
      <c r="AJ194" s="66">
        <v>200</v>
      </c>
      <c r="AK194" s="66">
        <v>52432</v>
      </c>
      <c r="AL194" s="71">
        <f t="shared" si="23"/>
        <v>0</v>
      </c>
      <c r="AM194" s="71">
        <f t="shared" si="24"/>
        <v>0</v>
      </c>
      <c r="AN194" s="66"/>
      <c r="AO194" s="128"/>
      <c r="AP194" s="128"/>
      <c r="AQ194" s="128"/>
      <c r="AR194" s="128"/>
      <c r="AS194" s="128"/>
      <c r="AT194" s="128"/>
    </row>
    <row r="195" spans="1:46" ht="33.75">
      <c r="A195" s="124">
        <f t="shared" si="25"/>
        <v>187</v>
      </c>
      <c r="B195" s="93" t="s">
        <v>280</v>
      </c>
      <c r="C195" s="93" t="s">
        <v>281</v>
      </c>
      <c r="D195" s="93" t="s">
        <v>138</v>
      </c>
      <c r="E195" s="94" t="s">
        <v>92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>
        <v>0</v>
      </c>
      <c r="T195" s="66">
        <v>0</v>
      </c>
      <c r="U195" s="66">
        <v>0</v>
      </c>
      <c r="V195" s="66">
        <v>0</v>
      </c>
      <c r="W195" s="142" t="s">
        <v>265</v>
      </c>
      <c r="X195" s="126"/>
      <c r="Y195" s="127" t="s">
        <v>278</v>
      </c>
      <c r="Z195" s="127" t="s">
        <v>279</v>
      </c>
      <c r="AA195" s="127"/>
      <c r="AB195" s="127"/>
      <c r="AC195" s="127"/>
      <c r="AD195" s="66"/>
      <c r="AE195" s="66"/>
      <c r="AF195" s="66">
        <v>360</v>
      </c>
      <c r="AG195" s="66">
        <v>1886.4</v>
      </c>
      <c r="AH195" s="66"/>
      <c r="AI195" s="66"/>
      <c r="AJ195" s="66">
        <v>360</v>
      </c>
      <c r="AK195" s="66">
        <v>1886.4</v>
      </c>
      <c r="AL195" s="71">
        <f t="shared" si="23"/>
        <v>0</v>
      </c>
      <c r="AM195" s="71">
        <f t="shared" si="24"/>
        <v>0</v>
      </c>
      <c r="AN195" s="66"/>
      <c r="AO195" s="128"/>
      <c r="AP195" s="128"/>
      <c r="AQ195" s="128"/>
      <c r="AR195" s="128"/>
      <c r="AS195" s="128"/>
      <c r="AT195" s="128"/>
    </row>
    <row r="196" spans="1:46" ht="33.75">
      <c r="A196" s="124">
        <f t="shared" si="25"/>
        <v>188</v>
      </c>
      <c r="B196" s="93" t="s">
        <v>292</v>
      </c>
      <c r="C196" s="93" t="s">
        <v>293</v>
      </c>
      <c r="D196" s="93" t="s">
        <v>294</v>
      </c>
      <c r="E196" s="94" t="s">
        <v>93</v>
      </c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>
        <v>0</v>
      </c>
      <c r="T196" s="66">
        <v>0</v>
      </c>
      <c r="U196" s="66">
        <v>77</v>
      </c>
      <c r="V196" s="66">
        <v>91872.86</v>
      </c>
      <c r="W196" s="142" t="s">
        <v>282</v>
      </c>
      <c r="X196" s="126" t="s">
        <v>283</v>
      </c>
      <c r="Y196" s="127" t="s">
        <v>284</v>
      </c>
      <c r="Z196" s="127" t="s">
        <v>285</v>
      </c>
      <c r="AA196" s="127"/>
      <c r="AB196" s="127"/>
      <c r="AC196" s="127"/>
      <c r="AD196" s="66"/>
      <c r="AE196" s="66"/>
      <c r="AF196" s="66"/>
      <c r="AG196" s="66"/>
      <c r="AH196" s="66">
        <v>77</v>
      </c>
      <c r="AI196" s="66">
        <v>91872.86</v>
      </c>
      <c r="AJ196" s="66"/>
      <c r="AK196" s="66"/>
      <c r="AL196" s="71">
        <f t="shared" si="23"/>
        <v>77</v>
      </c>
      <c r="AM196" s="71">
        <f t="shared" si="24"/>
        <v>91872.86</v>
      </c>
      <c r="AN196" s="66"/>
      <c r="AO196" s="128"/>
      <c r="AP196" s="128"/>
      <c r="AQ196" s="128"/>
      <c r="AR196" s="128"/>
      <c r="AS196" s="128"/>
      <c r="AT196" s="128"/>
    </row>
    <row r="197" spans="1:46" ht="33.75">
      <c r="A197" s="124">
        <f t="shared" si="25"/>
        <v>189</v>
      </c>
      <c r="B197" s="93" t="s">
        <v>76</v>
      </c>
      <c r="C197" s="93" t="s">
        <v>212</v>
      </c>
      <c r="D197" s="93" t="s">
        <v>216</v>
      </c>
      <c r="E197" s="94" t="s">
        <v>93</v>
      </c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>
        <v>0</v>
      </c>
      <c r="T197" s="66">
        <v>0</v>
      </c>
      <c r="U197" s="66">
        <v>249</v>
      </c>
      <c r="V197" s="66">
        <v>24153</v>
      </c>
      <c r="W197" s="142" t="s">
        <v>282</v>
      </c>
      <c r="X197" s="146" t="s">
        <v>286</v>
      </c>
      <c r="Y197" s="127" t="s">
        <v>284</v>
      </c>
      <c r="Z197" s="127" t="s">
        <v>285</v>
      </c>
      <c r="AA197" s="127"/>
      <c r="AB197" s="127"/>
      <c r="AC197" s="127"/>
      <c r="AD197" s="66"/>
      <c r="AE197" s="66"/>
      <c r="AF197" s="66"/>
      <c r="AG197" s="66"/>
      <c r="AH197" s="66">
        <v>249</v>
      </c>
      <c r="AI197" s="66">
        <v>24153</v>
      </c>
      <c r="AJ197" s="66"/>
      <c r="AK197" s="66"/>
      <c r="AL197" s="71">
        <f t="shared" si="23"/>
        <v>249</v>
      </c>
      <c r="AM197" s="71">
        <f t="shared" si="24"/>
        <v>24153</v>
      </c>
      <c r="AN197" s="66"/>
      <c r="AO197" s="128"/>
      <c r="AP197" s="128"/>
      <c r="AQ197" s="128"/>
      <c r="AR197" s="128"/>
      <c r="AS197" s="128"/>
      <c r="AT197" s="128"/>
    </row>
    <row r="198" spans="1:46" ht="33.75">
      <c r="A198" s="124">
        <f t="shared" si="25"/>
        <v>190</v>
      </c>
      <c r="B198" s="93" t="s">
        <v>295</v>
      </c>
      <c r="C198" s="93" t="s">
        <v>296</v>
      </c>
      <c r="D198" s="93" t="s">
        <v>138</v>
      </c>
      <c r="E198" s="94" t="s">
        <v>93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>
        <v>0</v>
      </c>
      <c r="T198" s="66">
        <v>0</v>
      </c>
      <c r="U198" s="66">
        <v>650</v>
      </c>
      <c r="V198" s="66">
        <v>676000</v>
      </c>
      <c r="W198" s="142" t="s">
        <v>282</v>
      </c>
      <c r="X198" s="149" t="s">
        <v>287</v>
      </c>
      <c r="Y198" s="127" t="s">
        <v>284</v>
      </c>
      <c r="Z198" s="127" t="s">
        <v>285</v>
      </c>
      <c r="AA198" s="127"/>
      <c r="AB198" s="127"/>
      <c r="AC198" s="127"/>
      <c r="AD198" s="66"/>
      <c r="AE198" s="66"/>
      <c r="AF198" s="66"/>
      <c r="AG198" s="66"/>
      <c r="AH198" s="66">
        <v>650</v>
      </c>
      <c r="AI198" s="66">
        <v>676000</v>
      </c>
      <c r="AJ198" s="66">
        <v>4</v>
      </c>
      <c r="AK198" s="66">
        <v>7280</v>
      </c>
      <c r="AL198" s="71">
        <f t="shared" si="23"/>
        <v>646</v>
      </c>
      <c r="AM198" s="71">
        <f t="shared" si="24"/>
        <v>668720</v>
      </c>
      <c r="AN198" s="66"/>
      <c r="AO198" s="128"/>
      <c r="AP198" s="128"/>
      <c r="AQ198" s="128"/>
      <c r="AR198" s="128"/>
      <c r="AS198" s="128"/>
      <c r="AT198" s="128"/>
    </row>
    <row r="199" spans="1:46" ht="33.75">
      <c r="A199" s="124">
        <f t="shared" si="25"/>
        <v>191</v>
      </c>
      <c r="B199" s="93" t="s">
        <v>295</v>
      </c>
      <c r="C199" s="93" t="s">
        <v>296</v>
      </c>
      <c r="D199" s="93" t="s">
        <v>146</v>
      </c>
      <c r="E199" s="94" t="s">
        <v>93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>
        <v>0</v>
      </c>
      <c r="T199" s="66">
        <v>0</v>
      </c>
      <c r="U199" s="66">
        <v>487</v>
      </c>
      <c r="V199" s="66">
        <v>2461785</v>
      </c>
      <c r="W199" s="142" t="s">
        <v>282</v>
      </c>
      <c r="X199" s="126" t="s">
        <v>288</v>
      </c>
      <c r="Y199" s="127" t="s">
        <v>284</v>
      </c>
      <c r="Z199" s="127" t="s">
        <v>285</v>
      </c>
      <c r="AA199" s="127"/>
      <c r="AB199" s="127"/>
      <c r="AC199" s="127"/>
      <c r="AD199" s="66"/>
      <c r="AE199" s="66"/>
      <c r="AF199" s="66"/>
      <c r="AG199" s="66"/>
      <c r="AH199" s="66">
        <v>487</v>
      </c>
      <c r="AI199" s="66">
        <v>2461785</v>
      </c>
      <c r="AJ199" s="66">
        <v>4</v>
      </c>
      <c r="AK199" s="66">
        <v>20220</v>
      </c>
      <c r="AL199" s="71">
        <f t="shared" si="23"/>
        <v>483</v>
      </c>
      <c r="AM199" s="71">
        <f t="shared" si="24"/>
        <v>2441565</v>
      </c>
      <c r="AN199" s="66"/>
      <c r="AO199" s="128"/>
      <c r="AP199" s="128"/>
      <c r="AQ199" s="128"/>
      <c r="AR199" s="128"/>
      <c r="AS199" s="128"/>
      <c r="AT199" s="128"/>
    </row>
    <row r="200" spans="1:46" ht="33.75">
      <c r="A200" s="124">
        <f t="shared" si="25"/>
        <v>192</v>
      </c>
      <c r="B200" s="93" t="s">
        <v>72</v>
      </c>
      <c r="C200" s="93" t="s">
        <v>297</v>
      </c>
      <c r="D200" s="93" t="s">
        <v>147</v>
      </c>
      <c r="E200" s="94" t="s">
        <v>92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>
        <v>0</v>
      </c>
      <c r="T200" s="66">
        <v>0</v>
      </c>
      <c r="U200" s="66">
        <v>9360</v>
      </c>
      <c r="V200" s="66">
        <v>17409.600000000002</v>
      </c>
      <c r="W200" s="142" t="s">
        <v>282</v>
      </c>
      <c r="X200" s="135">
        <v>91120</v>
      </c>
      <c r="Y200" s="127" t="s">
        <v>284</v>
      </c>
      <c r="Z200" s="127" t="s">
        <v>285</v>
      </c>
      <c r="AA200" s="127"/>
      <c r="AB200" s="127"/>
      <c r="AC200" s="127"/>
      <c r="AD200" s="66"/>
      <c r="AE200" s="66"/>
      <c r="AF200" s="66"/>
      <c r="AG200" s="66"/>
      <c r="AH200" s="66">
        <v>9990</v>
      </c>
      <c r="AI200" s="66">
        <v>18581.400000000001</v>
      </c>
      <c r="AJ200" s="66">
        <v>1260</v>
      </c>
      <c r="AK200" s="66">
        <v>2343.6</v>
      </c>
      <c r="AL200" s="71">
        <f t="shared" si="23"/>
        <v>8730</v>
      </c>
      <c r="AM200" s="71">
        <f t="shared" si="24"/>
        <v>16237.800000000001</v>
      </c>
      <c r="AN200" s="66"/>
      <c r="AO200" s="128"/>
      <c r="AP200" s="128"/>
      <c r="AQ200" s="128"/>
      <c r="AR200" s="128"/>
      <c r="AS200" s="128"/>
      <c r="AT200" s="128"/>
    </row>
    <row r="201" spans="1:46" ht="33.75">
      <c r="A201" s="124">
        <f t="shared" si="25"/>
        <v>193</v>
      </c>
      <c r="B201" s="93" t="s">
        <v>88</v>
      </c>
      <c r="C201" s="93" t="s">
        <v>127</v>
      </c>
      <c r="D201" s="93" t="s">
        <v>162</v>
      </c>
      <c r="E201" s="94" t="s">
        <v>93</v>
      </c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>
        <v>0</v>
      </c>
      <c r="T201" s="66">
        <v>0</v>
      </c>
      <c r="U201" s="66">
        <v>80</v>
      </c>
      <c r="V201" s="66">
        <v>28837.600000000002</v>
      </c>
      <c r="W201" s="142" t="s">
        <v>282</v>
      </c>
      <c r="X201" s="126" t="s">
        <v>289</v>
      </c>
      <c r="Y201" s="127" t="s">
        <v>284</v>
      </c>
      <c r="Z201" s="127" t="s">
        <v>285</v>
      </c>
      <c r="AA201" s="127"/>
      <c r="AB201" s="127"/>
      <c r="AC201" s="127"/>
      <c r="AD201" s="66"/>
      <c r="AE201" s="66"/>
      <c r="AF201" s="66"/>
      <c r="AG201" s="66"/>
      <c r="AH201" s="66">
        <v>121</v>
      </c>
      <c r="AI201" s="66">
        <v>43616.87</v>
      </c>
      <c r="AJ201" s="66">
        <v>66</v>
      </c>
      <c r="AK201" s="66">
        <v>23791.02</v>
      </c>
      <c r="AL201" s="71">
        <f t="shared" si="23"/>
        <v>55</v>
      </c>
      <c r="AM201" s="71">
        <f t="shared" si="24"/>
        <v>19825.850000000002</v>
      </c>
      <c r="AN201" s="66"/>
      <c r="AO201" s="128"/>
      <c r="AP201" s="128"/>
      <c r="AQ201" s="128"/>
      <c r="AR201" s="128"/>
      <c r="AS201" s="128"/>
      <c r="AT201" s="128"/>
    </row>
    <row r="202" spans="1:46" ht="33.75">
      <c r="A202" s="124">
        <f t="shared" si="25"/>
        <v>194</v>
      </c>
      <c r="B202" s="93" t="s">
        <v>206</v>
      </c>
      <c r="C202" s="93" t="s">
        <v>128</v>
      </c>
      <c r="D202" s="93" t="s">
        <v>209</v>
      </c>
      <c r="E202" s="94" t="s">
        <v>93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>
        <v>0</v>
      </c>
      <c r="T202" s="66">
        <v>0</v>
      </c>
      <c r="U202" s="66">
        <v>1067</v>
      </c>
      <c r="V202" s="66">
        <v>46307.8</v>
      </c>
      <c r="W202" s="142" t="s">
        <v>282</v>
      </c>
      <c r="X202" s="126" t="s">
        <v>290</v>
      </c>
      <c r="Y202" s="127" t="s">
        <v>284</v>
      </c>
      <c r="Z202" s="127" t="s">
        <v>285</v>
      </c>
      <c r="AA202" s="127"/>
      <c r="AB202" s="127"/>
      <c r="AC202" s="127"/>
      <c r="AD202" s="66"/>
      <c r="AE202" s="66"/>
      <c r="AF202" s="66"/>
      <c r="AG202" s="66"/>
      <c r="AH202" s="66">
        <v>1230</v>
      </c>
      <c r="AI202" s="66">
        <v>53382</v>
      </c>
      <c r="AJ202" s="66">
        <v>252</v>
      </c>
      <c r="AK202" s="66">
        <v>10936.8</v>
      </c>
      <c r="AL202" s="71">
        <f t="shared" si="23"/>
        <v>978</v>
      </c>
      <c r="AM202" s="71">
        <f t="shared" si="24"/>
        <v>42445.2</v>
      </c>
      <c r="AN202" s="66"/>
      <c r="AO202" s="128"/>
      <c r="AP202" s="128"/>
      <c r="AQ202" s="128"/>
      <c r="AR202" s="128"/>
      <c r="AS202" s="128"/>
      <c r="AT202" s="128"/>
    </row>
    <row r="203" spans="1:46" ht="33.75">
      <c r="A203" s="124">
        <f t="shared" si="25"/>
        <v>195</v>
      </c>
      <c r="B203" s="93" t="s">
        <v>78</v>
      </c>
      <c r="C203" s="93" t="s">
        <v>180</v>
      </c>
      <c r="D203" s="93" t="s">
        <v>143</v>
      </c>
      <c r="E203" s="94" t="s">
        <v>93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>
        <v>0</v>
      </c>
      <c r="T203" s="66">
        <v>0</v>
      </c>
      <c r="U203" s="66">
        <v>355</v>
      </c>
      <c r="V203" s="66">
        <v>598845.94999999995</v>
      </c>
      <c r="W203" s="142" t="s">
        <v>282</v>
      </c>
      <c r="X203" s="126" t="s">
        <v>291</v>
      </c>
      <c r="Y203" s="127" t="s">
        <v>284</v>
      </c>
      <c r="Z203" s="127" t="s">
        <v>285</v>
      </c>
      <c r="AA203" s="127"/>
      <c r="AB203" s="127"/>
      <c r="AC203" s="127"/>
      <c r="AD203" s="66"/>
      <c r="AE203" s="66"/>
      <c r="AF203" s="66"/>
      <c r="AG203" s="66"/>
      <c r="AH203" s="66">
        <v>355</v>
      </c>
      <c r="AI203" s="66">
        <v>598845.94999999995</v>
      </c>
      <c r="AJ203" s="66"/>
      <c r="AK203" s="66"/>
      <c r="AL203" s="71">
        <f t="shared" si="23"/>
        <v>355</v>
      </c>
      <c r="AM203" s="71">
        <f t="shared" si="24"/>
        <v>598845.94999999995</v>
      </c>
      <c r="AN203" s="66"/>
      <c r="AO203" s="128"/>
      <c r="AP203" s="128"/>
      <c r="AQ203" s="128"/>
      <c r="AR203" s="128"/>
      <c r="AS203" s="128"/>
      <c r="AT203" s="128"/>
    </row>
    <row r="204" spans="1:46" ht="33.75">
      <c r="A204" s="124">
        <f t="shared" si="25"/>
        <v>196</v>
      </c>
      <c r="B204" s="93" t="s">
        <v>63</v>
      </c>
      <c r="C204" s="93" t="s">
        <v>198</v>
      </c>
      <c r="D204" s="93" t="s">
        <v>185</v>
      </c>
      <c r="E204" s="94" t="s">
        <v>93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>
        <v>0</v>
      </c>
      <c r="T204" s="66">
        <v>0</v>
      </c>
      <c r="U204" s="66">
        <v>98</v>
      </c>
      <c r="V204" s="66">
        <v>92132.739999999991</v>
      </c>
      <c r="W204" s="142" t="s">
        <v>282</v>
      </c>
      <c r="X204" s="146">
        <v>20247030</v>
      </c>
      <c r="Y204" s="127" t="s">
        <v>284</v>
      </c>
      <c r="Z204" s="127" t="s">
        <v>285</v>
      </c>
      <c r="AA204" s="127"/>
      <c r="AB204" s="127"/>
      <c r="AC204" s="127"/>
      <c r="AD204" s="66"/>
      <c r="AE204" s="66"/>
      <c r="AF204" s="66"/>
      <c r="AG204" s="66"/>
      <c r="AH204" s="66">
        <v>124</v>
      </c>
      <c r="AI204" s="66">
        <v>116576.12</v>
      </c>
      <c r="AJ204" s="66">
        <v>46</v>
      </c>
      <c r="AK204" s="66">
        <v>43245.98</v>
      </c>
      <c r="AL204" s="71">
        <f t="shared" si="23"/>
        <v>78</v>
      </c>
      <c r="AM204" s="71">
        <f t="shared" si="24"/>
        <v>73330.139999999985</v>
      </c>
      <c r="AN204" s="66"/>
      <c r="AO204" s="128"/>
      <c r="AP204" s="128"/>
      <c r="AQ204" s="128"/>
      <c r="AR204" s="128"/>
      <c r="AS204" s="128"/>
      <c r="AT204" s="128"/>
    </row>
    <row r="205" spans="1:46" ht="33.75">
      <c r="A205" s="124">
        <f t="shared" si="25"/>
        <v>197</v>
      </c>
      <c r="B205" s="93" t="s">
        <v>62</v>
      </c>
      <c r="C205" s="93" t="s">
        <v>176</v>
      </c>
      <c r="D205" s="93" t="s">
        <v>142</v>
      </c>
      <c r="E205" s="94" t="s">
        <v>93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>
        <v>0</v>
      </c>
      <c r="V205" s="66">
        <v>0</v>
      </c>
      <c r="W205" s="142" t="s">
        <v>282</v>
      </c>
      <c r="X205" s="146" t="s">
        <v>304</v>
      </c>
      <c r="Y205" s="127" t="s">
        <v>307</v>
      </c>
      <c r="Z205" s="127" t="s">
        <v>306</v>
      </c>
      <c r="AA205" s="127"/>
      <c r="AB205" s="127"/>
      <c r="AC205" s="127"/>
      <c r="AD205" s="66"/>
      <c r="AE205" s="66"/>
      <c r="AF205" s="66"/>
      <c r="AG205" s="66"/>
      <c r="AH205" s="66">
        <v>915</v>
      </c>
      <c r="AI205" s="66">
        <v>86925</v>
      </c>
      <c r="AJ205" s="66">
        <v>8</v>
      </c>
      <c r="AK205" s="66">
        <v>760</v>
      </c>
      <c r="AL205" s="71">
        <f t="shared" si="23"/>
        <v>907</v>
      </c>
      <c r="AM205" s="71">
        <f t="shared" si="24"/>
        <v>86165</v>
      </c>
      <c r="AN205" s="66"/>
      <c r="AO205" s="128"/>
      <c r="AP205" s="128"/>
      <c r="AQ205" s="128"/>
      <c r="AR205" s="128"/>
      <c r="AS205" s="128"/>
      <c r="AT205" s="128"/>
    </row>
    <row r="206" spans="1:46" ht="33.75">
      <c r="A206" s="124">
        <f t="shared" si="25"/>
        <v>198</v>
      </c>
      <c r="B206" s="93" t="s">
        <v>81</v>
      </c>
      <c r="C206" s="93" t="s">
        <v>125</v>
      </c>
      <c r="D206" s="93" t="s">
        <v>146</v>
      </c>
      <c r="E206" s="94" t="s">
        <v>93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>
        <v>0</v>
      </c>
      <c r="V206" s="66">
        <v>0</v>
      </c>
      <c r="W206" s="142" t="s">
        <v>282</v>
      </c>
      <c r="X206" s="126" t="s">
        <v>305</v>
      </c>
      <c r="Y206" s="127" t="s">
        <v>307</v>
      </c>
      <c r="Z206" s="127" t="s">
        <v>306</v>
      </c>
      <c r="AA206" s="127"/>
      <c r="AB206" s="127"/>
      <c r="AC206" s="127"/>
      <c r="AD206" s="66"/>
      <c r="AE206" s="66"/>
      <c r="AF206" s="66"/>
      <c r="AG206" s="66"/>
      <c r="AH206" s="66">
        <v>1680</v>
      </c>
      <c r="AI206" s="66">
        <v>67132.800000000003</v>
      </c>
      <c r="AJ206" s="66">
        <v>790</v>
      </c>
      <c r="AK206" s="66">
        <v>31568.400000000001</v>
      </c>
      <c r="AL206" s="71">
        <f t="shared" si="23"/>
        <v>890</v>
      </c>
      <c r="AM206" s="71">
        <f t="shared" si="24"/>
        <v>35564.400000000001</v>
      </c>
      <c r="AN206" s="66"/>
      <c r="AO206" s="128"/>
      <c r="AP206" s="128"/>
      <c r="AQ206" s="128"/>
      <c r="AR206" s="128"/>
      <c r="AS206" s="128"/>
      <c r="AT206" s="128"/>
    </row>
    <row r="207" spans="1:46" ht="33.75">
      <c r="A207" s="124">
        <f t="shared" si="25"/>
        <v>199</v>
      </c>
      <c r="B207" s="93" t="s">
        <v>82</v>
      </c>
      <c r="C207" s="93" t="s">
        <v>126</v>
      </c>
      <c r="D207" s="93" t="s">
        <v>162</v>
      </c>
      <c r="E207" s="94" t="s">
        <v>93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>
        <v>0</v>
      </c>
      <c r="V207" s="66">
        <v>0</v>
      </c>
      <c r="W207" s="142" t="s">
        <v>282</v>
      </c>
      <c r="X207" s="126" t="s">
        <v>310</v>
      </c>
      <c r="Y207" s="127" t="s">
        <v>308</v>
      </c>
      <c r="Z207" s="127" t="s">
        <v>309</v>
      </c>
      <c r="AA207" s="127"/>
      <c r="AB207" s="127"/>
      <c r="AC207" s="127"/>
      <c r="AD207" s="66"/>
      <c r="AE207" s="66"/>
      <c r="AF207" s="66"/>
      <c r="AG207" s="66"/>
      <c r="AH207" s="66">
        <v>234</v>
      </c>
      <c r="AI207" s="66">
        <v>69540.12</v>
      </c>
      <c r="AJ207" s="66"/>
      <c r="AK207" s="66"/>
      <c r="AL207" s="71">
        <f t="shared" si="23"/>
        <v>234</v>
      </c>
      <c r="AM207" s="71">
        <f t="shared" si="24"/>
        <v>69540.12</v>
      </c>
      <c r="AN207" s="66"/>
      <c r="AO207" s="128"/>
      <c r="AP207" s="128"/>
      <c r="AQ207" s="128"/>
      <c r="AR207" s="128"/>
      <c r="AS207" s="128"/>
      <c r="AT207" s="128"/>
    </row>
    <row r="208" spans="1:46" ht="33.75">
      <c r="A208" s="124">
        <f t="shared" si="25"/>
        <v>200</v>
      </c>
      <c r="B208" s="93" t="s">
        <v>62</v>
      </c>
      <c r="C208" s="93" t="s">
        <v>176</v>
      </c>
      <c r="D208" s="93" t="s">
        <v>142</v>
      </c>
      <c r="E208" s="94" t="s">
        <v>93</v>
      </c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>
        <v>0</v>
      </c>
      <c r="V208" s="66">
        <v>0</v>
      </c>
      <c r="W208" s="142" t="s">
        <v>282</v>
      </c>
      <c r="X208" s="146" t="s">
        <v>311</v>
      </c>
      <c r="Y208" s="127" t="s">
        <v>308</v>
      </c>
      <c r="Z208" s="127" t="s">
        <v>309</v>
      </c>
      <c r="AA208" s="127"/>
      <c r="AB208" s="127"/>
      <c r="AC208" s="127"/>
      <c r="AD208" s="66"/>
      <c r="AE208" s="66"/>
      <c r="AF208" s="66"/>
      <c r="AG208" s="66"/>
      <c r="AH208" s="66">
        <v>526</v>
      </c>
      <c r="AI208" s="66">
        <v>49970</v>
      </c>
      <c r="AJ208" s="66"/>
      <c r="AK208" s="66"/>
      <c r="AL208" s="71">
        <f t="shared" si="23"/>
        <v>526</v>
      </c>
      <c r="AM208" s="71">
        <f t="shared" si="24"/>
        <v>49970</v>
      </c>
      <c r="AN208" s="66"/>
      <c r="AO208" s="128"/>
      <c r="AP208" s="128"/>
      <c r="AQ208" s="128"/>
      <c r="AR208" s="128"/>
      <c r="AS208" s="128"/>
      <c r="AT208" s="128"/>
    </row>
    <row r="209" spans="1:46">
      <c r="A209" s="136"/>
      <c r="B209" s="137" t="s">
        <v>7</v>
      </c>
      <c r="C209" s="137"/>
      <c r="D209" s="137"/>
      <c r="E209" s="137"/>
      <c r="F209" s="68"/>
      <c r="G209" s="68">
        <f>SUM(G9:G208)</f>
        <v>4747</v>
      </c>
      <c r="H209" s="68"/>
      <c r="I209" s="68">
        <f>SUM(I9:I208)</f>
        <v>182884</v>
      </c>
      <c r="J209" s="68">
        <f>SUM(J9:J208)</f>
        <v>35939905.659999996</v>
      </c>
      <c r="K209" s="68"/>
      <c r="L209" s="68"/>
      <c r="M209" s="140">
        <f t="shared" ref="M209:V209" si="26">SUM(M9:M208)</f>
        <v>75524</v>
      </c>
      <c r="N209" s="140">
        <f t="shared" si="26"/>
        <v>10528299.02</v>
      </c>
      <c r="O209" s="140">
        <f t="shared" si="26"/>
        <v>125584</v>
      </c>
      <c r="P209" s="140">
        <f t="shared" si="26"/>
        <v>12937834.069999997</v>
      </c>
      <c r="Q209" s="140">
        <f t="shared" si="26"/>
        <v>161477</v>
      </c>
      <c r="R209" s="140">
        <f t="shared" si="26"/>
        <v>15750368.069999998</v>
      </c>
      <c r="S209" s="140">
        <f t="shared" si="26"/>
        <v>73443</v>
      </c>
      <c r="T209" s="140">
        <f t="shared" si="26"/>
        <v>17800980.470000003</v>
      </c>
      <c r="U209" s="140">
        <f t="shared" si="26"/>
        <v>52637</v>
      </c>
      <c r="V209" s="140">
        <f t="shared" si="26"/>
        <v>16496441.710000003</v>
      </c>
      <c r="W209" s="138"/>
      <c r="X209" s="138"/>
      <c r="Y209" s="138"/>
      <c r="Z209" s="138"/>
      <c r="AA209" s="138"/>
      <c r="AB209" s="138"/>
      <c r="AC209" s="138"/>
      <c r="AD209" s="68">
        <f t="shared" ref="AD209:AM209" si="27">SUM(AD9:AD208)</f>
        <v>300</v>
      </c>
      <c r="AE209" s="140">
        <f t="shared" si="27"/>
        <v>87503</v>
      </c>
      <c r="AF209" s="140">
        <f t="shared" si="27"/>
        <v>4688</v>
      </c>
      <c r="AG209" s="68">
        <f t="shared" si="27"/>
        <v>953840.56</v>
      </c>
      <c r="AH209" s="68">
        <f t="shared" si="27"/>
        <v>18035</v>
      </c>
      <c r="AI209" s="68">
        <f t="shared" si="27"/>
        <v>4847993.8899999997</v>
      </c>
      <c r="AJ209" s="140">
        <f t="shared" si="27"/>
        <v>56080</v>
      </c>
      <c r="AK209" s="140">
        <f t="shared" si="27"/>
        <v>8723639.2000000048</v>
      </c>
      <c r="AL209" s="140">
        <f t="shared" si="27"/>
        <v>40386</v>
      </c>
      <c r="AM209" s="68">
        <f t="shared" si="27"/>
        <v>14966678.719999997</v>
      </c>
      <c r="AN209" s="68"/>
      <c r="AO209" s="139"/>
      <c r="AP209" s="139"/>
      <c r="AQ209" s="139"/>
      <c r="AR209" s="139"/>
      <c r="AS209" s="139"/>
      <c r="AT209" s="139"/>
    </row>
    <row r="211" spans="1:46" ht="15.75">
      <c r="B211" s="174" t="s">
        <v>9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N211"/>
    </row>
  </sheetData>
  <mergeCells count="34">
    <mergeCell ref="A1:AM1"/>
    <mergeCell ref="A2:AM2"/>
    <mergeCell ref="A3:AM3"/>
    <mergeCell ref="AF6:AG6"/>
    <mergeCell ref="AH6:AI6"/>
    <mergeCell ref="Y5:AI5"/>
    <mergeCell ref="AJ5:AK6"/>
    <mergeCell ref="S5:T6"/>
    <mergeCell ref="Y6:Y7"/>
    <mergeCell ref="Z6:Z7"/>
    <mergeCell ref="M6:N6"/>
    <mergeCell ref="O6:P6"/>
    <mergeCell ref="Q6:R6"/>
    <mergeCell ref="A5:A7"/>
    <mergeCell ref="W5:W7"/>
    <mergeCell ref="B211:AL211"/>
    <mergeCell ref="H5:H7"/>
    <mergeCell ref="G5:G7"/>
    <mergeCell ref="B5:B7"/>
    <mergeCell ref="C5:C7"/>
    <mergeCell ref="D5:D7"/>
    <mergeCell ref="E5:E7"/>
    <mergeCell ref="U5:V6"/>
    <mergeCell ref="X5:X7"/>
    <mergeCell ref="AA6:AA7"/>
    <mergeCell ref="AN6:AT6"/>
    <mergeCell ref="AL5:AT5"/>
    <mergeCell ref="AL6:AM6"/>
    <mergeCell ref="F5:F7"/>
    <mergeCell ref="AD6:AE6"/>
    <mergeCell ref="I5:J6"/>
    <mergeCell ref="K5:R5"/>
    <mergeCell ref="K6:L6"/>
    <mergeCell ref="AB6:AC6"/>
  </mergeCells>
  <conditionalFormatting sqref="Q63:Q70">
    <cfRule type="cellIs" dxfId="5" priority="766" operator="greaterThan">
      <formula>O63:O264</formula>
    </cfRule>
  </conditionalFormatting>
  <conditionalFormatting sqref="Q55:Q61">
    <cfRule type="cellIs" dxfId="4" priority="767" operator="greaterThan">
      <formula>O55:O257</formula>
    </cfRule>
  </conditionalFormatting>
  <conditionalFormatting sqref="Q50:Q54">
    <cfRule type="cellIs" dxfId="3" priority="771" operator="greaterThan">
      <formula>O50:O254</formula>
    </cfRule>
  </conditionalFormatting>
  <conditionalFormatting sqref="Q45:Q47">
    <cfRule type="cellIs" dxfId="2" priority="772" operator="greaterThan">
      <formula>O45:O251</formula>
    </cfRule>
  </conditionalFormatting>
  <conditionalFormatting sqref="Q38:Q43">
    <cfRule type="cellIs" dxfId="1" priority="773" operator="greaterThan">
      <formula>O38:O245</formula>
    </cfRule>
  </conditionalFormatting>
  <conditionalFormatting sqref="Q12:Q37">
    <cfRule type="cellIs" dxfId="0" priority="774" operator="greaterThan">
      <formula>O12:O246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7" orientation="landscape" horizontalDpi="300" verticalDpi="300" r:id="rId1"/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дод7-акт</vt:lpstr>
      <vt:lpstr>дод8-інфа</vt:lpstr>
      <vt:lpstr>на сайт</vt:lpstr>
      <vt:lpstr>БАЗОВА</vt:lpstr>
      <vt:lpstr>'дод7-акт'!Область_печати</vt:lpstr>
      <vt:lpstr>'дод8-інфа'!Область_печати</vt:lpstr>
      <vt:lpstr>'на сайт'!Область_печати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admin</cp:lastModifiedBy>
  <cp:lastPrinted>2020-01-11T10:37:20Z</cp:lastPrinted>
  <dcterms:created xsi:type="dcterms:W3CDTF">2018-06-27T09:02:11Z</dcterms:created>
  <dcterms:modified xsi:type="dcterms:W3CDTF">2021-05-07T10:49:12Z</dcterms:modified>
</cp:coreProperties>
</file>